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130" activeTab="3"/>
  </bookViews>
  <sheets>
    <sheet name="pnl" sheetId="1" r:id="rId1"/>
    <sheet name="bs" sheetId="2" r:id="rId2"/>
    <sheet name="equity" sheetId="3" r:id="rId3"/>
    <sheet name="CF" sheetId="4" r:id="rId4"/>
    <sheet name="Notes" sheetId="5" r:id="rId5"/>
  </sheets>
  <externalReferences>
    <externalReference r:id="rId8"/>
    <externalReference r:id="rId9"/>
  </externalReferences>
  <definedNames>
    <definedName name="_xlnm.Print_Area" localSheetId="1">'bs'!$A$1:$H$54</definedName>
    <definedName name="_xlnm.Print_Area" localSheetId="3">'CF'!$A$1:$N$54</definedName>
    <definedName name="_xlnm.Print_Area" localSheetId="2">'equity'!$A$1:$N$40</definedName>
    <definedName name="_xlnm.Print_Area" localSheetId="4">'Notes'!$A$1:$L$176</definedName>
    <definedName name="_xlnm.Print_Area" localSheetId="0">'pnl'!$A$1:$H$50</definedName>
  </definedNames>
  <calcPr fullCalcOnLoad="1"/>
</workbook>
</file>

<file path=xl/sharedStrings.xml><?xml version="1.0" encoding="utf-8"?>
<sst xmlns="http://schemas.openxmlformats.org/spreadsheetml/2006/main" count="320" uniqueCount="249">
  <si>
    <t>FAST TRACK SOLUTION HOLDINGS BERHAD</t>
  </si>
  <si>
    <t>(Company No: 631995-T)</t>
  </si>
  <si>
    <t>Incorporated in Malaysia under the Companies Act, 1965</t>
  </si>
  <si>
    <t>(The figures have not been audited)</t>
  </si>
  <si>
    <t>INDIVIDUAL QUARTER</t>
  </si>
  <si>
    <t>CUMULATIVE QUARTER</t>
  </si>
  <si>
    <t>CURRENT</t>
  </si>
  <si>
    <t>PRECEDING YEAR</t>
  </si>
  <si>
    <t>YEAR</t>
  </si>
  <si>
    <t>CORRESPONDING</t>
  </si>
  <si>
    <t>QUARTER</t>
  </si>
  <si>
    <t>TO DATE</t>
  </si>
  <si>
    <t>PERIOD</t>
  </si>
  <si>
    <t>Unaudited</t>
  </si>
  <si>
    <t>RM'000</t>
  </si>
  <si>
    <t>(a)</t>
  </si>
  <si>
    <t>Revenue</t>
  </si>
  <si>
    <t>Operating loss</t>
  </si>
  <si>
    <t>Interest income</t>
  </si>
  <si>
    <t>(b)</t>
  </si>
  <si>
    <t>Loss before taxation</t>
  </si>
  <si>
    <t>Tax expense</t>
  </si>
  <si>
    <t>Basic loss per ordinary share</t>
  </si>
  <si>
    <t>(based on 93,180,000 ordinary shares) (sen)</t>
  </si>
  <si>
    <t>Diluted loss per ordinary share (sen)</t>
  </si>
  <si>
    <t>N/A</t>
  </si>
  <si>
    <t xml:space="preserve"> CONDENSED CONSOLIDATED BALANCE SHEET</t>
  </si>
  <si>
    <t>Audited</t>
  </si>
  <si>
    <t>As at preceding</t>
  </si>
  <si>
    <t>As at end of</t>
  </si>
  <si>
    <t xml:space="preserve">financial </t>
  </si>
  <si>
    <t>current quarter</t>
  </si>
  <si>
    <t>year ended</t>
  </si>
  <si>
    <t>31/12/07</t>
  </si>
  <si>
    <t>ASSETS</t>
  </si>
  <si>
    <t>NON-CURRENT ASSETS</t>
  </si>
  <si>
    <t>Property, plant and equipment</t>
  </si>
  <si>
    <t>Goodwill on consolidation</t>
  </si>
  <si>
    <t>Development costs</t>
  </si>
  <si>
    <t>CURRENT ASSETS</t>
  </si>
  <si>
    <t>Trade and other receivables</t>
  </si>
  <si>
    <t>Total Assets</t>
  </si>
  <si>
    <t>EQUITY AND LIABILITIES</t>
  </si>
  <si>
    <t>Equity attributable to equity holders of the Company</t>
  </si>
  <si>
    <t>Share capital</t>
  </si>
  <si>
    <t>Total equity</t>
  </si>
  <si>
    <t>NON-CURRENT LIABILITIES</t>
  </si>
  <si>
    <t>Deferred taxation</t>
  </si>
  <si>
    <t>CURRENT LIABILITIES</t>
  </si>
  <si>
    <t>Trade and other payables</t>
  </si>
  <si>
    <t>Taxation</t>
  </si>
  <si>
    <t>Total liabilities</t>
  </si>
  <si>
    <t>TOTAL EQUITY AND LIABILITIES</t>
  </si>
  <si>
    <t>NET ASSETS PER SHARE OF RM0.10 EACH (SEN)</t>
  </si>
  <si>
    <t xml:space="preserve">CONDENSED CONSOLIDATED STATEMENT OF CHANGES IN EQUITY </t>
  </si>
  <si>
    <t>DISTRIBUTABLE</t>
  </si>
  <si>
    <t>SHARE CAPITAL</t>
  </si>
  <si>
    <t>SHARE PREMIUM</t>
  </si>
  <si>
    <t>TOTAL</t>
  </si>
  <si>
    <t>Cash flows from operating activities</t>
  </si>
  <si>
    <t>Adjustments :</t>
  </si>
  <si>
    <t>Depreciation</t>
  </si>
  <si>
    <t>Interest paid</t>
  </si>
  <si>
    <t>Taxes paid</t>
  </si>
  <si>
    <t>Cash flows from investing activities</t>
  </si>
  <si>
    <t>Purchase of property, plant and equipment</t>
  </si>
  <si>
    <t>Interest received</t>
  </si>
  <si>
    <t>Net cash used in investing activities</t>
  </si>
  <si>
    <t>Dividend paid</t>
  </si>
  <si>
    <t>Cash and cash equivalents at end of period #</t>
  </si>
  <si>
    <t># Represented by:</t>
  </si>
  <si>
    <t>Cash and bank balances</t>
  </si>
  <si>
    <t>Overdraft</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</si>
  <si>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</si>
  <si>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</si>
  <si>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</si>
  <si>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</si>
  <si>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</si>
  <si>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</si>
  <si>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</si>
  <si>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</si>
  <si>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</si>
  <si>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A5.</t>
  </si>
  <si>
    <t>Material changes in estimates</t>
  </si>
  <si>
    <t>A6.</t>
  </si>
  <si>
    <t>Debt and equity securities</t>
  </si>
  <si>
    <t>There were no issuance and repayment of debt and equity securities, share buy-backs, share cancellation, shares held as treasury shares and resale of treasury shares for the current quarter under review.</t>
  </si>
  <si>
    <t>A7.</t>
  </si>
  <si>
    <t>A8.</t>
  </si>
  <si>
    <t>Segmental information</t>
  </si>
  <si>
    <t>All businesses were transacted in Malaysia and generated from information technology related business.</t>
  </si>
  <si>
    <t>A9.</t>
  </si>
  <si>
    <t>Valuation of property, plant and equipment</t>
  </si>
  <si>
    <t>A10.</t>
  </si>
  <si>
    <t>Material events subsequent to the end of the current quarter</t>
  </si>
  <si>
    <t>A11.</t>
  </si>
  <si>
    <t>A12.</t>
  </si>
  <si>
    <t>A13.</t>
  </si>
  <si>
    <t>Capital commitments</t>
  </si>
  <si>
    <t>There were no capital commitments as at the date of this report.</t>
  </si>
  <si>
    <t>A14.</t>
  </si>
  <si>
    <t>Significant related party transactions</t>
  </si>
  <si>
    <t>Part B-Explanatory Notes Pursuant to Appendix 9B of the Listing Requirements of Bursa Securities for the MESDAQ Market</t>
  </si>
  <si>
    <t>B1.</t>
  </si>
  <si>
    <t>Review of performance</t>
  </si>
  <si>
    <t>B2.</t>
  </si>
  <si>
    <t>Comparison with preceding quarter's results</t>
  </si>
  <si>
    <t>B3.</t>
  </si>
  <si>
    <t>Current year prospects</t>
  </si>
  <si>
    <t>B4.</t>
  </si>
  <si>
    <t>Variance on forecast profit/profit guarantee</t>
  </si>
  <si>
    <t>The Group has not provided any profit forecast or profit guarantee and thus this is not applicable to the Group.</t>
  </si>
  <si>
    <t>B5.</t>
  </si>
  <si>
    <t>B6.</t>
  </si>
  <si>
    <t>Profit on sale of unquoted investments and/or properties</t>
  </si>
  <si>
    <t>There was no sale of unquoted investments and/or properties during the current quarter under review.</t>
  </si>
  <si>
    <t>B7.</t>
  </si>
  <si>
    <t>Purchase or disposal of quoted securities</t>
  </si>
  <si>
    <t>B8.</t>
  </si>
  <si>
    <t>Status of corporate proposals</t>
  </si>
  <si>
    <t>Purpose</t>
  </si>
  <si>
    <t xml:space="preserve">Proposed </t>
  </si>
  <si>
    <t>Actual Utilisation</t>
  </si>
  <si>
    <t xml:space="preserve">Intended </t>
  </si>
  <si>
    <t>Difference</t>
  </si>
  <si>
    <t>Explanations</t>
  </si>
  <si>
    <t>RM’000</t>
  </si>
  <si>
    <t>%</t>
  </si>
  <si>
    <t>Fully utilised</t>
  </si>
  <si>
    <t>B9.</t>
  </si>
  <si>
    <t>Borrowings and debt securities</t>
  </si>
  <si>
    <t>The Company did not issue any debt securities or long term borrowings during the current quarter under review.</t>
  </si>
  <si>
    <t>Secured</t>
  </si>
  <si>
    <t>Total</t>
  </si>
  <si>
    <t>B10.</t>
  </si>
  <si>
    <t>Off balance sheet financial instruments</t>
  </si>
  <si>
    <t>The Group does not have any financial instruments with off balance sheet risk as at the date of this report.</t>
  </si>
  <si>
    <t>B11.</t>
  </si>
  <si>
    <t>Material litigation</t>
  </si>
  <si>
    <t>There are no pending material litigations involving the Group as at the date of this report.</t>
  </si>
  <si>
    <t>B12.</t>
  </si>
  <si>
    <t>Dividend</t>
  </si>
  <si>
    <t>B13.</t>
  </si>
  <si>
    <t>Basic</t>
  </si>
  <si>
    <t>Basic loss per share is calculated by dividing the net loss for the period by the number of ordinary shares in issue during the period.</t>
  </si>
  <si>
    <t>Current</t>
  </si>
  <si>
    <t>year</t>
  </si>
  <si>
    <t>quarter</t>
  </si>
  <si>
    <t>to date</t>
  </si>
  <si>
    <t>Number of ordinary shares in issue (‘000)</t>
  </si>
  <si>
    <t>Basic loss per share (sen)</t>
  </si>
  <si>
    <t>Diluted</t>
  </si>
  <si>
    <t>B14.</t>
  </si>
  <si>
    <t>Operating expenses</t>
  </si>
  <si>
    <t>The accounting policies adopted in the quarterly financial report are consistent with those adopted for the financial year ended 31 December 2007.</t>
  </si>
  <si>
    <t>Status of utilisation of proceeds</t>
  </si>
  <si>
    <t xml:space="preserve">utilisation </t>
  </si>
  <si>
    <t>timeframe for</t>
  </si>
  <si>
    <t>utilisation</t>
  </si>
  <si>
    <t>Loss per share</t>
  </si>
  <si>
    <t>___________</t>
  </si>
  <si>
    <t xml:space="preserve">              ____________</t>
  </si>
  <si>
    <t>Fully diluted loss per share on the basis of assumed exercise of share options has not been disclosed as the effect is anti dilutive.</t>
  </si>
  <si>
    <t>(The Condensed Unaudited Consolidated Income Statements should be read in conjunction with the audited financial statements of Fast Track Solution Holdings Berhad ("FTSHB") for the financial year ended 31 December 2007)</t>
  </si>
  <si>
    <t>(The Condensed Unaudited Consolidated Statement of Changes in Equity should be read in conjunction with the audited financial statements of FTSHB for the financial year ended 31 December 2007)</t>
  </si>
  <si>
    <t>(The Condensed Unaudited Consolidated Cash Flow Statement should be read in conjunction with the audited financial statements of FTSHB for the financial year ended 31 December 2007)</t>
  </si>
  <si>
    <t>The interim financial report has been prepared in compliance with FRS 134 (Interim Financial Reporting) issued by the Malaysian Accounting Standards Board ("MASB") and Paragraph 9.22 and Appendix 9B of the Listing Requirements of Bursa Malaysia Securities Berhad (“Bursa Securities”) for the MESDAQ Market and should be read in conjunction with the audited financial statements of FTSHB and its subsidiary companies (“the Group”) for the financial year ended 31 December 2007.</t>
  </si>
  <si>
    <t xml:space="preserve">  utilisation</t>
  </si>
  <si>
    <t>Part A - Explanatory notes pursuant to Financial Reporting Standard 134 ("FRS 134") Interim Financial Reporting</t>
  </si>
  <si>
    <t>Attributable to :</t>
  </si>
  <si>
    <t>Equity holders of the Company</t>
  </si>
  <si>
    <t>Minority Interest</t>
  </si>
  <si>
    <t>NON DISTRIBUTABLE</t>
  </si>
  <si>
    <t>There are no comparative figures as this is the first interim financial report prepared by the Group in accordance with MASB 26 Interim Financial Reporting</t>
  </si>
  <si>
    <t xml:space="preserve">The Unaudited Condensed Consolidated Statement of Changes in Equity should be read in conjunction with the   </t>
  </si>
  <si>
    <t>annual financial statements for the year ended 31 March 2004.</t>
  </si>
  <si>
    <t>Cash and cash equivalents at beginning of year</t>
  </si>
  <si>
    <t>At 1 January 2007</t>
  </si>
  <si>
    <t>Finance costs</t>
  </si>
  <si>
    <t>ACCUMULATED LOSS</t>
  </si>
  <si>
    <t>ATTTRIBUTABLE TO EQUITY HOLDERS OF THE COMPANY</t>
  </si>
  <si>
    <t>MINORITY INTEREST</t>
  </si>
  <si>
    <t>TOTAL EQUITY</t>
  </si>
  <si>
    <t>Minority interest arising on business combination</t>
  </si>
  <si>
    <t>Acquisition of subsidiary, net of cash acquired</t>
  </si>
  <si>
    <t>The audit report of the Company's financial statements for the financial year ended 31 December 2007 was not subject to any audit qualification.</t>
  </si>
  <si>
    <t xml:space="preserve">Contingent liabilities </t>
  </si>
  <si>
    <t>There were no changes in estimates of amounts reported in prior financial periods, which have a material effect in the current quarter under review.</t>
  </si>
  <si>
    <t xml:space="preserve"> </t>
  </si>
  <si>
    <t>Interest expense</t>
  </si>
  <si>
    <t>Cash generated from operations</t>
  </si>
  <si>
    <t>Changes in the composition of the Group</t>
  </si>
  <si>
    <t>There were no dividends paid during the current quarter under review.</t>
  </si>
  <si>
    <t>The Group did not revalue any of its property, plant and equipment during the curent quarter under review.</t>
  </si>
  <si>
    <t>There are no changes in the contigent liabilities as at the date of this report since the preceeding financial year ended 31 December 2007, save as disclosed below :</t>
  </si>
  <si>
    <t>There were no corporate proposals announced but not completed as at the date of this report.</t>
  </si>
  <si>
    <t>There was no purchase or disposal of any quoted securities during the current quarter under review.</t>
  </si>
  <si>
    <t>(The Condensed Unaudited Consolidated Balance Sheet should be read in conjunction with the audited financial statements of FTSHB for the year ended 31 December 2007)</t>
  </si>
  <si>
    <t>There was no taxation being provided during the current quarter under review as the Company recorded a loss before taxation.</t>
  </si>
  <si>
    <t>Amortisation of development costs</t>
  </si>
  <si>
    <t>Operating loss before working capital changes</t>
  </si>
  <si>
    <t>Additonal in development costs</t>
  </si>
  <si>
    <t>There were no significant changes in the composition of the Group during the current quarter under review.</t>
  </si>
  <si>
    <t>There were no significant related party transactions during the current quarter under review.</t>
  </si>
  <si>
    <t>Bad debts written off</t>
  </si>
  <si>
    <t>Net (decrease)/increase in cash and cash equivalents</t>
  </si>
  <si>
    <t>There were no unusual items affecting assets, liabilities, equity, net income or cash flows that are unusual because of their nature, size or incidence during the current quarter under review.</t>
  </si>
  <si>
    <t>At 1 January 2008</t>
  </si>
  <si>
    <t>FTSHB has given corporate guarantee of RM800,000 to Fast Track Solution Sdn Bhd, a subsidiary company of FTSHB as security against banking facility granted to Fast Track Solution Sdn Bhd as bank overdraft.</t>
  </si>
  <si>
    <t>The proceeds from the public issue of RM8.96 million are to be utilised as follows:</t>
  </si>
  <si>
    <t>31/12/08</t>
  </si>
  <si>
    <t>At 31 December 2008</t>
  </si>
  <si>
    <t>At 31 December 2007</t>
  </si>
  <si>
    <t>Proceed from disposal of property, plant and equipment</t>
  </si>
  <si>
    <t>There was no material event subsequent to the end of the current quarter ended 31 December 2008 that has not been reflected in the current quarter under  review.</t>
  </si>
  <si>
    <t>The Board of Directors did not recommend any dividend for the current quarter ended 31 December 2008.</t>
  </si>
  <si>
    <t>To be utilised for future working capital</t>
  </si>
  <si>
    <t>Net loss for the year</t>
  </si>
  <si>
    <t>CONDENSED CONSOLIDATED INCOME STATEMENTS FOR THE FOURTH QUARTER ENDED 31 DECEMBER 2008</t>
  </si>
  <si>
    <t>FOR THE FOURTH QUARTER ENDED 31 DECEMBER 2008</t>
  </si>
  <si>
    <t>CONDENSED CONSOLIDATED CASH FLOW STATEMENT FOR THE FOURTH QUARTER ENDED 31 DECEMBER 2008</t>
  </si>
  <si>
    <t>Decrease/(increase) in receivables</t>
  </si>
  <si>
    <t>(Decrease)/increase in payables</t>
  </si>
  <si>
    <t>Net cash generated from/(used in) operating activities</t>
  </si>
  <si>
    <t>Revised</t>
  </si>
  <si>
    <t>21 December 2009</t>
  </si>
  <si>
    <t xml:space="preserve">To be utilised for future R&amp;D </t>
  </si>
  <si>
    <t>The Group's borrowings which are denominated in Ringgit Malaysia as at 31 December 2008 are as follows:</t>
  </si>
  <si>
    <t>(i)  R &amp; D</t>
  </si>
  <si>
    <t>(ii) Oversea expansion</t>
  </si>
  <si>
    <t xml:space="preserve">     To extent the timeframe for a period of twelve (12) months to 21 December 2009 for the utilisation of the remaining proceeds allocated for the R&amp;D; and</t>
  </si>
  <si>
    <t xml:space="preserve">     for utilisation for a period of twelve (12) months to 21 December 2009.</t>
  </si>
  <si>
    <t>Net loss for the period/year</t>
  </si>
  <si>
    <t>Research &amp; development ( 'R&amp;D' ) expenses     *</t>
  </si>
  <si>
    <t>Overseas expansion *</t>
  </si>
  <si>
    <t xml:space="preserve">     To vary the utilisation of proceeds originally allocated for oversea expansion to working capital for the amount of RM2.0 million and to extend the timeframe</t>
  </si>
  <si>
    <t>Net loss attributable to equity holders of the Company (RM'000)</t>
  </si>
  <si>
    <t xml:space="preserve">Working capital </t>
  </si>
  <si>
    <t>Listing expenses</t>
  </si>
  <si>
    <t>Notes:</t>
  </si>
  <si>
    <t>Barring any unforeseen circumstances, the Directors of FTSHB are expecting an improvement in the financial performance of the Group for the next financial year ending 31 December 2009 mainly due to the upgrading of its existing variant or module of  Fast Track's application as well as the opportunity to venture into online gaming sector and server trading. The Directors and management of the Group have been actively pursuing business opportunities in order to propel future growth of the Group under current uncertain market condition.</t>
  </si>
  <si>
    <t>RM1.147 million has been utilised and RM0.053 million has been utilised for working capital</t>
  </si>
  <si>
    <t>*   On 16 January 2009, FTSHB had obtained the approval from the Securities Commission for the proposed revision in the utilisation of proceeds as follows:</t>
  </si>
  <si>
    <t>Share premium</t>
  </si>
  <si>
    <t>Accumulated losses</t>
  </si>
  <si>
    <t>The Group recorded a revenue of RM1.363 million with loss before taxation of RM3.871 million for the financial year  ended 31 December 2008 as compared to revenue of RM1.000 million with loss before taxation of RM0.992 million in the preceding year.</t>
  </si>
  <si>
    <t>The increase in revenue was mainly due to the increase in the projects implemented during the financial year ended 31 December 2008. The operating costs has increased from RM2.171 million to RM5.297 million mainly due to higher outsourcing charges as well as the write-off of bad debts inccurred during the financial year ended 31 December 2008.  Hence, the increase of higher operating costs have resulted to higher loss before taxation of RM3.871 million in the financial year ended 31 December 2008.</t>
  </si>
  <si>
    <t>The revenue in the current quarter ended 31 December 2008 has increased by 408% from RM0.124 million in the preceding year corresponding quarter to RM0.630 million. The increase in revenue was due to increase in the projects implemented during this quarter. The operating expenses has increased from RM0.342 million to RM3.399 million in the current quarter as compared to the corresponding quarter in the preceding year mainly due to higher outsourcing charges as well as the write-off of bad debts inccured. Consequently, the impact of the increase in operating expenses has resulted in the Group to record a loss before taxation of RM2.785 million as compared to the corresponding quarter in the preceding year loss before taxation of RM0.214 million.</t>
  </si>
  <si>
    <t>Compared with the preceding quarter, the revenue in the current quarter ended 31 December 2008 has increased by 30% from RM0.485 million to RM0.630 million. The increase in revenue was due to increase in the projects implemented during this quarter. The operating expenses has increased from RM1.011 million to RM3.399 in the current quarter as compared to the preceding quarter mainly due to higher outsourcing charges as well as the write off of bad debts inccured . Consequently, the impact of the increase in operating expenses has resulted in the Group to record a loss before taxation of RM2.785 million as compared to the preceding quarter loss before taxation of RM0.540 million.</t>
  </si>
</sst>
</file>

<file path=xl/styles.xml><?xml version="1.0" encoding="utf-8"?>
<styleSheet xmlns="http://schemas.openxmlformats.org/spreadsheetml/2006/main">
  <numFmts count="2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0_);_(* \(#,##0.0000\);_(* &quot;-&quot;??_);_(@_)"/>
    <numFmt numFmtId="172" formatCode="_(* #,##0.000_);_(* \(#,##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31">
    <font>
      <sz val="11"/>
      <color indexed="8"/>
      <name val="Calibri"/>
      <family val="2"/>
    </font>
    <font>
      <sz val="10"/>
      <name val="Arial"/>
      <family val="2"/>
    </font>
    <font>
      <b/>
      <sz val="10"/>
      <name val="Arial"/>
      <family val="2"/>
    </font>
    <font>
      <i/>
      <sz val="9"/>
      <name val="Arial"/>
      <family val="2"/>
    </font>
    <font>
      <b/>
      <u val="singleAccounting"/>
      <sz val="10"/>
      <name val="Arial"/>
      <family val="2"/>
    </font>
    <font>
      <i/>
      <sz val="10"/>
      <name val="Arial"/>
      <family val="2"/>
    </font>
    <font>
      <b/>
      <i/>
      <sz val="10"/>
      <name val="Arial"/>
      <family val="2"/>
    </font>
    <font>
      <u val="single"/>
      <sz val="10"/>
      <name val="Arial"/>
      <family val="2"/>
    </font>
    <font>
      <sz val="9"/>
      <name val="Arial"/>
      <family val="2"/>
    </font>
    <font>
      <sz val="10"/>
      <name val="Calibri"/>
      <family val="2"/>
    </font>
    <font>
      <sz val="11"/>
      <name val="Calibri"/>
      <family val="2"/>
    </font>
    <font>
      <sz val="8"/>
      <name val="Calibri"/>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top style="thin"/>
      <bottom style="thin"/>
    </border>
    <border>
      <left/>
      <right/>
      <top style="thin"/>
      <bottom style="double"/>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bottom style="double"/>
    </border>
    <border>
      <left/>
      <right/>
      <top/>
      <bottom style="thin"/>
    </border>
    <border>
      <left/>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15">
    <xf numFmtId="0" fontId="0" fillId="0" borderId="0" xfId="0" applyAlignment="1">
      <alignment/>
    </xf>
    <xf numFmtId="49" fontId="2" fillId="24" borderId="0" xfId="42" applyNumberFormat="1" applyFont="1" applyFill="1" applyAlignment="1">
      <alignment horizontal="center"/>
    </xf>
    <xf numFmtId="170" fontId="2" fillId="24" borderId="0" xfId="42" applyNumberFormat="1" applyFont="1" applyFill="1" applyAlignment="1">
      <alignment horizontal="center"/>
    </xf>
    <xf numFmtId="170" fontId="2" fillId="24" borderId="0" xfId="42" applyNumberFormat="1" applyFont="1" applyFill="1" applyAlignment="1" quotePrefix="1">
      <alignment horizontal="center"/>
    </xf>
    <xf numFmtId="39" fontId="2" fillId="24" borderId="0" xfId="42" applyNumberFormat="1" applyFont="1" applyFill="1" applyAlignment="1">
      <alignment horizontal="center"/>
    </xf>
    <xf numFmtId="49" fontId="2" fillId="24" borderId="0" xfId="42" applyNumberFormat="1" applyFont="1" applyFill="1" applyAlignment="1">
      <alignment/>
    </xf>
    <xf numFmtId="49" fontId="3" fillId="24" borderId="0" xfId="42" applyNumberFormat="1" applyFont="1" applyFill="1" applyAlignment="1">
      <alignment horizontal="center"/>
    </xf>
    <xf numFmtId="49" fontId="2" fillId="24" borderId="0" xfId="42" applyNumberFormat="1" applyFont="1" applyFill="1" applyAlignment="1">
      <alignment horizontal="left"/>
    </xf>
    <xf numFmtId="38" fontId="1" fillId="24" borderId="0" xfId="0" applyNumberFormat="1" applyFont="1" applyFill="1" applyAlignment="1">
      <alignment/>
    </xf>
    <xf numFmtId="0" fontId="1" fillId="24" borderId="0" xfId="0" applyFont="1" applyFill="1" applyAlignment="1">
      <alignment/>
    </xf>
    <xf numFmtId="170" fontId="2" fillId="24" borderId="0" xfId="42" applyNumberFormat="1" applyFont="1" applyFill="1" applyAlignment="1">
      <alignment/>
    </xf>
    <xf numFmtId="170" fontId="4" fillId="24" borderId="0" xfId="42" applyNumberFormat="1" applyFont="1" applyFill="1" applyBorder="1" applyAlignment="1">
      <alignment horizontal="center"/>
    </xf>
    <xf numFmtId="0" fontId="2" fillId="24" borderId="0" xfId="42" applyNumberFormat="1" applyFont="1" applyFill="1" applyAlignment="1">
      <alignment horizontal="center" vertical="justify"/>
    </xf>
    <xf numFmtId="170" fontId="2" fillId="24" borderId="0" xfId="42" applyNumberFormat="1" applyFont="1" applyFill="1" applyBorder="1" applyAlignment="1">
      <alignment horizontal="justify" vertical="center" wrapText="1"/>
    </xf>
    <xf numFmtId="170" fontId="2" fillId="24" borderId="0" xfId="42" applyNumberFormat="1" applyFont="1" applyFill="1" applyAlignment="1">
      <alignment horizontal="center" vertical="center" wrapText="1"/>
    </xf>
    <xf numFmtId="170" fontId="2" fillId="24" borderId="0" xfId="42" applyNumberFormat="1" applyFont="1" applyFill="1" applyAlignment="1">
      <alignment horizontal="right" vertical="center" wrapText="1"/>
    </xf>
    <xf numFmtId="170" fontId="2" fillId="24" borderId="0" xfId="42" applyNumberFormat="1" applyFont="1" applyFill="1" applyAlignment="1">
      <alignment horizontal="right"/>
    </xf>
    <xf numFmtId="170" fontId="1" fillId="24" borderId="0" xfId="42" applyNumberFormat="1" applyFont="1" applyFill="1" applyAlignment="1">
      <alignment/>
    </xf>
    <xf numFmtId="0" fontId="2" fillId="24" borderId="0" xfId="0" applyFont="1" applyFill="1" applyAlignment="1">
      <alignment horizontal="center"/>
    </xf>
    <xf numFmtId="0" fontId="2" fillId="24" borderId="0" xfId="0" applyFont="1" applyFill="1" applyAlignment="1">
      <alignment/>
    </xf>
    <xf numFmtId="170" fontId="1" fillId="24" borderId="10" xfId="42" applyNumberFormat="1" applyFont="1" applyFill="1" applyBorder="1" applyAlignment="1">
      <alignment/>
    </xf>
    <xf numFmtId="170" fontId="1" fillId="24" borderId="11" xfId="42" applyNumberFormat="1" applyFont="1" applyFill="1" applyBorder="1" applyAlignment="1">
      <alignment/>
    </xf>
    <xf numFmtId="170" fontId="1" fillId="24" borderId="0" xfId="0" applyNumberFormat="1" applyFont="1" applyFill="1" applyAlignment="1">
      <alignment/>
    </xf>
    <xf numFmtId="0" fontId="1" fillId="24" borderId="0" xfId="0" applyFont="1" applyFill="1" applyAlignment="1">
      <alignment horizontal="left" vertical="top" wrapText="1"/>
    </xf>
    <xf numFmtId="170" fontId="1" fillId="24" borderId="0" xfId="42" applyNumberFormat="1" applyFont="1" applyFill="1" applyBorder="1" applyAlignment="1">
      <alignment/>
    </xf>
    <xf numFmtId="170" fontId="1" fillId="24" borderId="0" xfId="42" applyNumberFormat="1" applyFont="1" applyFill="1" applyAlignment="1">
      <alignment horizontal="center"/>
    </xf>
    <xf numFmtId="170" fontId="1" fillId="24" borderId="12" xfId="42" applyNumberFormat="1" applyFont="1" applyFill="1" applyBorder="1" applyAlignment="1">
      <alignment/>
    </xf>
    <xf numFmtId="3" fontId="1" fillId="24" borderId="0" xfId="0" applyNumberFormat="1" applyFont="1" applyFill="1" applyAlignment="1">
      <alignment/>
    </xf>
    <xf numFmtId="0" fontId="5" fillId="24" borderId="0" xfId="0" applyFont="1" applyFill="1" applyAlignment="1">
      <alignment/>
    </xf>
    <xf numFmtId="170" fontId="1" fillId="0" borderId="0" xfId="42" applyNumberFormat="1" applyFont="1" applyFill="1" applyAlignment="1">
      <alignment/>
    </xf>
    <xf numFmtId="49" fontId="2" fillId="0" borderId="0" xfId="0"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xf>
    <xf numFmtId="0" fontId="1" fillId="0" borderId="0" xfId="0" applyFont="1" applyFill="1" applyAlignment="1">
      <alignment horizontal="left" vertical="top" wrapText="1"/>
    </xf>
    <xf numFmtId="0" fontId="2" fillId="0" borderId="0" xfId="0" applyFont="1" applyFill="1" applyAlignment="1">
      <alignment/>
    </xf>
    <xf numFmtId="15"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170" fontId="1" fillId="0" borderId="0" xfId="42" applyNumberFormat="1" applyFont="1" applyFill="1" applyAlignment="1">
      <alignment vertical="top" wrapText="1"/>
    </xf>
    <xf numFmtId="43" fontId="1" fillId="0" borderId="0" xfId="42" applyNumberFormat="1" applyFont="1" applyFill="1" applyAlignment="1">
      <alignment vertical="top" wrapText="1"/>
    </xf>
    <xf numFmtId="170" fontId="1" fillId="0" borderId="0" xfId="42" applyNumberFormat="1" applyFont="1" applyFill="1" applyAlignment="1">
      <alignment horizontal="right" vertical="top" wrapText="1"/>
    </xf>
    <xf numFmtId="0" fontId="2" fillId="0" borderId="0" xfId="0" applyFont="1" applyFill="1" applyAlignment="1">
      <alignment horizontal="left" vertical="center" wrapText="1"/>
    </xf>
    <xf numFmtId="49" fontId="1" fillId="0" borderId="0" xfId="42" applyNumberFormat="1" applyFont="1" applyFill="1" applyAlignment="1">
      <alignment/>
    </xf>
    <xf numFmtId="170" fontId="1"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Border="1" applyAlignment="1">
      <alignment horizontal="left" vertical="center" wrapText="1"/>
    </xf>
    <xf numFmtId="0" fontId="1" fillId="0" borderId="0" xfId="0" applyFont="1" applyFill="1" applyBorder="1" applyAlignment="1">
      <alignment/>
    </xf>
    <xf numFmtId="170" fontId="1" fillId="0" borderId="0" xfId="0" applyNumberFormat="1" applyFont="1" applyFill="1" applyBorder="1" applyAlignment="1">
      <alignment/>
    </xf>
    <xf numFmtId="172" fontId="1" fillId="0" borderId="0" xfId="42" applyNumberFormat="1" applyFont="1" applyFill="1" applyAlignment="1">
      <alignment horizontal="left" vertical="center" wrapText="1"/>
    </xf>
    <xf numFmtId="173" fontId="1" fillId="0" borderId="0" xfId="59" applyNumberFormat="1" applyFont="1" applyFill="1" applyAlignment="1">
      <alignment horizontal="left" vertical="center" wrapText="1"/>
    </xf>
    <xf numFmtId="10" fontId="1" fillId="0" borderId="0" xfId="59" applyNumberFormat="1" applyFont="1" applyFill="1" applyAlignment="1">
      <alignment horizontal="left" vertical="center" wrapText="1"/>
    </xf>
    <xf numFmtId="49" fontId="1" fillId="24" borderId="0" xfId="0" applyNumberFormat="1" applyFont="1" applyFill="1" applyAlignment="1">
      <alignment/>
    </xf>
    <xf numFmtId="0" fontId="1" fillId="0" borderId="0" xfId="0" applyFont="1" applyAlignment="1">
      <alignment/>
    </xf>
    <xf numFmtId="0" fontId="2" fillId="24" borderId="0" xfId="0" applyFont="1" applyFill="1" applyAlignment="1">
      <alignment/>
    </xf>
    <xf numFmtId="0" fontId="1" fillId="24" borderId="0" xfId="0" applyFont="1" applyFill="1" applyAlignment="1">
      <alignment horizontal="justify" vertical="top"/>
    </xf>
    <xf numFmtId="0" fontId="2" fillId="24" borderId="0" xfId="0" applyFont="1" applyFill="1" applyAlignment="1">
      <alignment horizontal="right"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24" borderId="15" xfId="0" applyFont="1" applyFill="1" applyBorder="1" applyAlignment="1">
      <alignment horizontal="right" wrapText="1"/>
    </xf>
    <xf numFmtId="3" fontId="1" fillId="24" borderId="16" xfId="0" applyNumberFormat="1" applyFont="1" applyFill="1" applyBorder="1" applyAlignment="1">
      <alignment horizontal="right" vertical="top" wrapText="1"/>
    </xf>
    <xf numFmtId="0" fontId="1" fillId="0" borderId="0" xfId="0" applyFont="1" applyFill="1" applyAlignment="1">
      <alignment wrapText="1"/>
    </xf>
    <xf numFmtId="0" fontId="2" fillId="0" borderId="0" xfId="0" applyFont="1" applyFill="1" applyAlignment="1">
      <alignment horizontal="right" wrapText="1"/>
    </xf>
    <xf numFmtId="49" fontId="1" fillId="0" borderId="0" xfId="0" applyNumberFormat="1" applyFont="1" applyAlignment="1">
      <alignment/>
    </xf>
    <xf numFmtId="0" fontId="1" fillId="0" borderId="0" xfId="0" applyFont="1" applyAlignment="1">
      <alignment horizontal="right" vertical="top" wrapText="1"/>
    </xf>
    <xf numFmtId="0" fontId="7" fillId="0" borderId="0" xfId="0" applyFont="1" applyAlignment="1">
      <alignment horizontal="right" vertical="top" wrapText="1"/>
    </xf>
    <xf numFmtId="0" fontId="1" fillId="0" borderId="0" xfId="0" applyFont="1" applyAlignment="1">
      <alignment horizontal="left" vertical="center"/>
    </xf>
    <xf numFmtId="170" fontId="1" fillId="0" borderId="0" xfId="42" applyNumberFormat="1" applyFont="1" applyAlignment="1">
      <alignment horizontal="left" vertical="top" wrapText="1"/>
    </xf>
    <xf numFmtId="0" fontId="1" fillId="0" borderId="0" xfId="0" applyFont="1" applyFill="1" applyAlignment="1">
      <alignment vertical="top" wrapText="1"/>
    </xf>
    <xf numFmtId="0" fontId="1" fillId="0" borderId="0" xfId="0" applyFont="1" applyFill="1" applyAlignment="1">
      <alignment vertical="center" wrapText="1"/>
    </xf>
    <xf numFmtId="0" fontId="2" fillId="0" borderId="0" xfId="0" applyFont="1" applyFill="1" applyAlignment="1">
      <alignment horizontal="right"/>
    </xf>
    <xf numFmtId="170" fontId="2" fillId="0" borderId="0" xfId="42" applyNumberFormat="1" applyFont="1" applyFill="1" applyAlignment="1" quotePrefix="1">
      <alignment horizontal="right"/>
    </xf>
    <xf numFmtId="170" fontId="2" fillId="0" borderId="0" xfId="42" applyNumberFormat="1" applyFont="1" applyFill="1" applyAlignment="1" quotePrefix="1">
      <alignment horizontal="center"/>
    </xf>
    <xf numFmtId="43" fontId="1" fillId="0" borderId="0" xfId="0" applyNumberFormat="1" applyFont="1" applyFill="1" applyAlignment="1">
      <alignment/>
    </xf>
    <xf numFmtId="0" fontId="1" fillId="24"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vertical="center" wrapText="1"/>
    </xf>
    <xf numFmtId="0" fontId="1" fillId="24" borderId="0" xfId="0" applyFont="1" applyFill="1" applyAlignment="1">
      <alignment wrapText="1"/>
    </xf>
    <xf numFmtId="0" fontId="1" fillId="0" borderId="0" xfId="0" applyFont="1" applyAlignment="1">
      <alignment horizontal="left" vertical="top" wrapText="1"/>
    </xf>
    <xf numFmtId="49" fontId="5" fillId="0" borderId="0" xfId="42" applyNumberFormat="1" applyFont="1" applyFill="1" applyAlignment="1">
      <alignment horizontal="center"/>
    </xf>
    <xf numFmtId="0" fontId="1" fillId="24" borderId="17" xfId="0" applyFont="1" applyFill="1" applyBorder="1" applyAlignment="1">
      <alignment horizontal="left" vertical="top" wrapText="1"/>
    </xf>
    <xf numFmtId="0" fontId="1" fillId="24" borderId="18" xfId="0" applyFont="1" applyFill="1" applyBorder="1" applyAlignment="1">
      <alignment horizontal="left" vertical="top" wrapText="1"/>
    </xf>
    <xf numFmtId="170" fontId="1" fillId="0" borderId="19" xfId="42" applyNumberFormat="1" applyFont="1" applyBorder="1" applyAlignment="1">
      <alignment vertical="justify" wrapText="1"/>
    </xf>
    <xf numFmtId="170" fontId="1" fillId="0" borderId="19" xfId="42" applyNumberFormat="1" applyFont="1" applyBorder="1" applyAlignment="1">
      <alignment horizontal="left" vertical="top" wrapText="1"/>
    </xf>
    <xf numFmtId="0" fontId="9" fillId="24" borderId="0" xfId="0" applyFont="1" applyFill="1" applyAlignment="1">
      <alignment/>
    </xf>
    <xf numFmtId="0" fontId="1" fillId="0" borderId="0" xfId="0" applyFont="1" applyAlignment="1">
      <alignment horizontal="justify" vertical="justify"/>
    </xf>
    <xf numFmtId="170" fontId="2" fillId="24" borderId="16" xfId="42" applyNumberFormat="1" applyFont="1" applyFill="1" applyBorder="1" applyAlignment="1">
      <alignment horizontal="justify" vertical="center" wrapText="1"/>
    </xf>
    <xf numFmtId="0" fontId="8" fillId="24" borderId="0" xfId="0" applyFont="1" applyFill="1" applyAlignment="1">
      <alignment/>
    </xf>
    <xf numFmtId="0" fontId="2" fillId="24" borderId="0" xfId="42" applyNumberFormat="1" applyFont="1" applyFill="1" applyAlignment="1">
      <alignment horizontal="center" vertical="center" wrapText="1"/>
    </xf>
    <xf numFmtId="2" fontId="1" fillId="0" borderId="0" xfId="0" applyNumberFormat="1" applyFont="1" applyFill="1" applyAlignment="1">
      <alignment horizontal="justify" vertical="top" wrapText="1"/>
    </xf>
    <xf numFmtId="49" fontId="1" fillId="0" borderId="0" xfId="0" applyNumberFormat="1" applyFont="1" applyFill="1" applyAlignment="1">
      <alignment horizontal="right" vertical="top" wrapText="1"/>
    </xf>
    <xf numFmtId="49" fontId="1" fillId="0" borderId="0" xfId="0" applyNumberFormat="1" applyFont="1" applyFill="1" applyAlignment="1">
      <alignment vertical="top" wrapText="1"/>
    </xf>
    <xf numFmtId="170" fontId="10" fillId="24" borderId="0" xfId="42" applyNumberFormat="1" applyFont="1" applyFill="1" applyAlignment="1">
      <alignment/>
    </xf>
    <xf numFmtId="170" fontId="10" fillId="24" borderId="0" xfId="42" applyNumberFormat="1" applyFont="1" applyFill="1" applyBorder="1" applyAlignment="1">
      <alignment/>
    </xf>
    <xf numFmtId="170" fontId="10" fillId="24" borderId="0" xfId="42" applyNumberFormat="1" applyFont="1" applyFill="1" applyAlignment="1">
      <alignment horizontal="center"/>
    </xf>
    <xf numFmtId="170" fontId="10" fillId="24" borderId="12" xfId="42" applyNumberFormat="1" applyFont="1" applyFill="1" applyBorder="1" applyAlignment="1">
      <alignment/>
    </xf>
    <xf numFmtId="170" fontId="10" fillId="24" borderId="0" xfId="42" applyNumberFormat="1" applyFont="1" applyFill="1" applyAlignment="1">
      <alignment vertical="center"/>
    </xf>
    <xf numFmtId="170" fontId="10" fillId="24" borderId="0" xfId="42" applyNumberFormat="1" applyFont="1" applyFill="1" applyAlignment="1">
      <alignment horizontal="center" vertical="justify" wrapText="1"/>
    </xf>
    <xf numFmtId="49" fontId="10" fillId="24" borderId="0" xfId="42" applyNumberFormat="1" applyFont="1" applyFill="1" applyAlignment="1">
      <alignment horizontal="right" vertical="center"/>
    </xf>
    <xf numFmtId="170" fontId="10" fillId="24" borderId="0" xfId="42" applyNumberFormat="1" applyFont="1" applyFill="1" applyAlignment="1">
      <alignment horizontal="left" vertical="center" wrapText="1"/>
    </xf>
    <xf numFmtId="49" fontId="10" fillId="24" borderId="0" xfId="42" applyNumberFormat="1" applyFont="1" applyFill="1" applyAlignment="1">
      <alignment vertical="center"/>
    </xf>
    <xf numFmtId="49" fontId="10" fillId="24" borderId="0" xfId="42" applyNumberFormat="1" applyFont="1" applyFill="1" applyAlignment="1">
      <alignment/>
    </xf>
    <xf numFmtId="170" fontId="10" fillId="24" borderId="20" xfId="42" applyNumberFormat="1" applyFont="1" applyFill="1" applyBorder="1" applyAlignment="1">
      <alignment/>
    </xf>
    <xf numFmtId="170" fontId="10" fillId="24" borderId="20" xfId="42" applyNumberFormat="1" applyFont="1" applyFill="1" applyBorder="1" applyAlignment="1">
      <alignment horizontal="center"/>
    </xf>
    <xf numFmtId="170" fontId="10" fillId="24" borderId="12" xfId="42" applyNumberFormat="1" applyFont="1" applyFill="1" applyBorder="1" applyAlignment="1">
      <alignment horizontal="center"/>
    </xf>
    <xf numFmtId="170" fontId="10" fillId="24" borderId="0" xfId="42" applyNumberFormat="1" applyFont="1" applyFill="1" applyBorder="1" applyAlignment="1">
      <alignment horizontal="center"/>
    </xf>
    <xf numFmtId="43" fontId="10" fillId="24" borderId="0" xfId="42" applyFont="1" applyFill="1" applyBorder="1" applyAlignment="1">
      <alignment horizontal="center"/>
    </xf>
    <xf numFmtId="43" fontId="10" fillId="24" borderId="0" xfId="42" applyNumberFormat="1" applyFont="1" applyFill="1" applyAlignment="1">
      <alignment/>
    </xf>
    <xf numFmtId="43" fontId="10" fillId="24" borderId="0" xfId="42" applyFont="1" applyFill="1" applyAlignment="1">
      <alignment horizontal="right"/>
    </xf>
    <xf numFmtId="171" fontId="10" fillId="24" borderId="0" xfId="42" applyNumberFormat="1" applyFont="1" applyFill="1" applyAlignment="1">
      <alignment/>
    </xf>
    <xf numFmtId="9" fontId="10" fillId="24" borderId="0" xfId="59" applyFont="1" applyFill="1" applyAlignment="1">
      <alignment/>
    </xf>
    <xf numFmtId="4" fontId="10" fillId="24" borderId="0" xfId="42" applyNumberFormat="1" applyFont="1" applyFill="1" applyAlignment="1">
      <alignment/>
    </xf>
    <xf numFmtId="170" fontId="10" fillId="24" borderId="11" xfId="42" applyNumberFormat="1" applyFont="1" applyFill="1" applyBorder="1" applyAlignment="1">
      <alignment/>
    </xf>
    <xf numFmtId="170" fontId="10" fillId="24" borderId="0" xfId="42" applyNumberFormat="1" applyFont="1" applyFill="1" applyBorder="1" applyAlignment="1">
      <alignment horizontal="right"/>
    </xf>
    <xf numFmtId="170" fontId="10" fillId="24" borderId="21" xfId="42" applyNumberFormat="1" applyFont="1" applyFill="1" applyBorder="1" applyAlignment="1">
      <alignment/>
    </xf>
    <xf numFmtId="170" fontId="10" fillId="24" borderId="0" xfId="42" applyNumberFormat="1" applyFont="1" applyFill="1" applyAlignment="1">
      <alignment horizontal="right"/>
    </xf>
    <xf numFmtId="43" fontId="10" fillId="24" borderId="19" xfId="42" applyFont="1" applyFill="1" applyBorder="1" applyAlignment="1">
      <alignment/>
    </xf>
    <xf numFmtId="43" fontId="10" fillId="24" borderId="0" xfId="42" applyFont="1" applyFill="1" applyBorder="1" applyAlignment="1">
      <alignment/>
    </xf>
    <xf numFmtId="0" fontId="10" fillId="24" borderId="0" xfId="42" applyNumberFormat="1" applyFont="1" applyFill="1" applyAlignment="1">
      <alignment vertical="justify"/>
    </xf>
    <xf numFmtId="170" fontId="9" fillId="24" borderId="0" xfId="42" applyNumberFormat="1" applyFont="1" applyFill="1" applyAlignment="1">
      <alignment/>
    </xf>
    <xf numFmtId="170" fontId="10" fillId="0" borderId="0" xfId="42" applyNumberFormat="1" applyFont="1" applyAlignment="1">
      <alignment horizontal="center"/>
    </xf>
    <xf numFmtId="0" fontId="3" fillId="0" borderId="0" xfId="0" applyFont="1" applyFill="1" applyAlignment="1">
      <alignment wrapText="1"/>
    </xf>
    <xf numFmtId="0" fontId="12" fillId="0" borderId="0" xfId="0" applyFont="1" applyFill="1" applyAlignment="1">
      <alignment horizontal="right" wrapText="1"/>
    </xf>
    <xf numFmtId="0" fontId="3" fillId="24" borderId="0" xfId="0" applyFont="1" applyFill="1" applyAlignment="1">
      <alignment/>
    </xf>
    <xf numFmtId="0" fontId="3" fillId="24" borderId="0" xfId="0" applyFont="1" applyFill="1" applyAlignment="1">
      <alignment horizontal="justify" vertical="top"/>
    </xf>
    <xf numFmtId="43" fontId="3" fillId="24" borderId="0" xfId="42" applyFont="1" applyFill="1" applyAlignment="1">
      <alignment horizontal="justify" vertical="top"/>
    </xf>
    <xf numFmtId="170" fontId="3" fillId="24" borderId="0" xfId="0" applyNumberFormat="1" applyFont="1" applyFill="1" applyBorder="1" applyAlignment="1">
      <alignment horizontal="justify" vertical="top"/>
    </xf>
    <xf numFmtId="3" fontId="1" fillId="24" borderId="17" xfId="0" applyNumberFormat="1" applyFont="1" applyFill="1" applyBorder="1" applyAlignment="1">
      <alignment horizontal="right" vertical="top" wrapText="1"/>
    </xf>
    <xf numFmtId="3" fontId="1" fillId="24" borderId="18" xfId="0" applyNumberFormat="1" applyFont="1" applyFill="1" applyBorder="1" applyAlignment="1">
      <alignment horizontal="right" vertical="top" wrapText="1"/>
    </xf>
    <xf numFmtId="43" fontId="1" fillId="24" borderId="17" xfId="42" applyFont="1" applyFill="1" applyBorder="1" applyAlignment="1">
      <alignment horizontal="right" vertical="top" wrapText="1"/>
    </xf>
    <xf numFmtId="43" fontId="1" fillId="24" borderId="16" xfId="42" applyFont="1" applyFill="1" applyBorder="1" applyAlignment="1">
      <alignment horizontal="right" vertical="top" wrapText="1"/>
    </xf>
    <xf numFmtId="15" fontId="1" fillId="0" borderId="16" xfId="0" applyNumberFormat="1" applyFont="1" applyFill="1" applyBorder="1" applyAlignment="1" quotePrefix="1">
      <alignment horizontal="center" vertical="top"/>
    </xf>
    <xf numFmtId="43" fontId="1" fillId="0" borderId="16" xfId="42" applyFont="1" applyFill="1" applyBorder="1" applyAlignment="1">
      <alignment horizontal="center" vertical="top"/>
    </xf>
    <xf numFmtId="0" fontId="1" fillId="0" borderId="16" xfId="0" applyFont="1" applyFill="1" applyBorder="1" applyAlignment="1">
      <alignment horizontal="center" vertical="top"/>
    </xf>
    <xf numFmtId="3" fontId="1" fillId="0" borderId="16" xfId="0" applyNumberFormat="1" applyFont="1" applyFill="1" applyBorder="1" applyAlignment="1">
      <alignment horizontal="right" vertical="top" wrapText="1"/>
    </xf>
    <xf numFmtId="43" fontId="1" fillId="0" borderId="16" xfId="59" applyNumberFormat="1" applyFont="1" applyFill="1" applyBorder="1" applyAlignment="1">
      <alignment horizontal="right" vertical="top"/>
    </xf>
    <xf numFmtId="170" fontId="1" fillId="0" borderId="16" xfId="42" applyNumberFormat="1" applyFont="1" applyFill="1" applyBorder="1" applyAlignment="1">
      <alignment horizontal="right" vertical="top" wrapText="1"/>
    </xf>
    <xf numFmtId="43" fontId="1" fillId="0" borderId="16" xfId="42" applyFont="1" applyFill="1" applyBorder="1" applyAlignment="1">
      <alignment horizontal="right" vertical="top" wrapText="1"/>
    </xf>
    <xf numFmtId="0" fontId="1" fillId="0" borderId="16" xfId="0" applyFont="1" applyFill="1" applyBorder="1" applyAlignment="1">
      <alignment horizontal="left" vertical="top" wrapText="1"/>
    </xf>
    <xf numFmtId="43" fontId="1" fillId="0" borderId="16" xfId="42" applyFont="1" applyFill="1" applyBorder="1" applyAlignment="1">
      <alignment horizontal="left" vertical="top" wrapText="1"/>
    </xf>
    <xf numFmtId="0" fontId="2" fillId="0" borderId="16" xfId="0" applyFont="1" applyFill="1" applyBorder="1" applyAlignment="1">
      <alignment horizontal="left" vertical="top" wrapText="1"/>
    </xf>
    <xf numFmtId="0" fontId="2" fillId="24" borderId="22" xfId="0" applyFont="1" applyFill="1" applyBorder="1" applyAlignment="1">
      <alignment horizontal="right" wrapText="1"/>
    </xf>
    <xf numFmtId="0" fontId="2" fillId="24" borderId="23" xfId="0" applyFont="1" applyFill="1" applyBorder="1" applyAlignment="1">
      <alignment horizontal="right" wrapText="1"/>
    </xf>
    <xf numFmtId="0" fontId="2" fillId="24" borderId="24" xfId="0" applyFont="1" applyFill="1" applyBorder="1" applyAlignment="1">
      <alignment horizontal="right" wrapText="1"/>
    </xf>
    <xf numFmtId="0" fontId="2" fillId="24" borderId="25" xfId="0" applyFont="1" applyFill="1" applyBorder="1" applyAlignment="1">
      <alignment horizontal="right" wrapText="1"/>
    </xf>
    <xf numFmtId="0" fontId="2" fillId="24" borderId="0" xfId="0" applyFont="1" applyFill="1" applyBorder="1" applyAlignment="1">
      <alignment horizontal="right"/>
    </xf>
    <xf numFmtId="0" fontId="2" fillId="24" borderId="17" xfId="0" applyFont="1" applyFill="1" applyBorder="1" applyAlignment="1">
      <alignment horizontal="right" wrapText="1"/>
    </xf>
    <xf numFmtId="0" fontId="2" fillId="24" borderId="18" xfId="0" applyFont="1" applyFill="1" applyBorder="1" applyAlignment="1">
      <alignment horizontal="right" wrapText="1"/>
    </xf>
    <xf numFmtId="0" fontId="2" fillId="24" borderId="16" xfId="0" applyFont="1" applyFill="1" applyBorder="1" applyAlignment="1">
      <alignment horizontal="right" wrapText="1"/>
    </xf>
    <xf numFmtId="0" fontId="2" fillId="0" borderId="0" xfId="0" applyFont="1" applyFill="1" applyAlignment="1">
      <alignment horizontal="left" vertical="center"/>
    </xf>
    <xf numFmtId="49" fontId="2" fillId="0" borderId="0" xfId="42" applyNumberFormat="1" applyFont="1" applyFill="1" applyAlignment="1">
      <alignment horizontal="center"/>
    </xf>
    <xf numFmtId="49" fontId="5" fillId="0" borderId="0" xfId="42" applyNumberFormat="1" applyFont="1" applyFill="1" applyAlignment="1">
      <alignment horizontal="center"/>
    </xf>
    <xf numFmtId="0" fontId="1" fillId="24" borderId="0" xfId="0" applyFont="1" applyFill="1" applyAlignment="1">
      <alignment horizontal="justify" vertical="justify"/>
    </xf>
    <xf numFmtId="0" fontId="2" fillId="24" borderId="0" xfId="42" applyNumberFormat="1" applyFont="1" applyFill="1" applyAlignment="1">
      <alignment horizontal="center" vertical="justify"/>
    </xf>
    <xf numFmtId="0" fontId="1" fillId="24" borderId="0" xfId="0" applyFont="1" applyFill="1" applyAlignment="1">
      <alignment horizontal="left" vertical="top" wrapText="1"/>
    </xf>
    <xf numFmtId="0" fontId="10" fillId="24" borderId="0" xfId="42" applyNumberFormat="1" applyFont="1" applyFill="1" applyAlignment="1">
      <alignment horizontal="left" vertical="center" wrapText="1"/>
    </xf>
    <xf numFmtId="0" fontId="3" fillId="24" borderId="0" xfId="0" applyFont="1" applyFill="1" applyAlignment="1">
      <alignment horizontal="center"/>
    </xf>
    <xf numFmtId="0" fontId="2" fillId="24" borderId="0" xfId="0" applyFont="1" applyFill="1" applyAlignment="1">
      <alignment horizontal="left" vertical="justify" wrapText="1"/>
    </xf>
    <xf numFmtId="0" fontId="1" fillId="0" borderId="0" xfId="0" applyFont="1" applyAlignment="1">
      <alignment horizontal="justify" vertical="justify" wrapText="1"/>
    </xf>
    <xf numFmtId="0" fontId="10" fillId="0" borderId="0" xfId="0" applyFont="1" applyAlignment="1">
      <alignment horizontal="justify" vertical="justify"/>
    </xf>
    <xf numFmtId="0" fontId="1" fillId="0" borderId="0" xfId="0" applyFont="1" applyFill="1" applyAlignment="1">
      <alignment horizontal="left" vertical="center" wrapText="1"/>
    </xf>
    <xf numFmtId="0" fontId="1" fillId="0" borderId="0" xfId="0" applyFont="1" applyFill="1" applyAlignment="1">
      <alignment horizontal="justify" vertical="justify"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Fill="1" applyAlignment="1">
      <alignment horizontal="justify" vertical="top" wrapText="1"/>
    </xf>
    <xf numFmtId="0" fontId="1" fillId="0" borderId="0" xfId="0" applyFont="1" applyFill="1" applyAlignment="1">
      <alignment horizontal="justify" vertical="justify"/>
    </xf>
    <xf numFmtId="170" fontId="10" fillId="24" borderId="0" xfId="42" applyNumberFormat="1" applyFont="1" applyFill="1" applyAlignment="1">
      <alignment/>
    </xf>
    <xf numFmtId="170" fontId="10" fillId="24" borderId="20" xfId="42" applyNumberFormat="1" applyFont="1" applyFill="1" applyBorder="1" applyAlignment="1">
      <alignment/>
    </xf>
    <xf numFmtId="170" fontId="10" fillId="24" borderId="0" xfId="42" applyNumberFormat="1" applyFont="1" applyFill="1" applyAlignment="1">
      <alignment horizontal="center"/>
    </xf>
    <xf numFmtId="170" fontId="1" fillId="24" borderId="0" xfId="42" applyNumberFormat="1" applyFont="1" applyFill="1" applyAlignment="1">
      <alignment/>
    </xf>
    <xf numFmtId="0" fontId="2" fillId="0" borderId="0" xfId="0" applyFont="1" applyAlignment="1">
      <alignment/>
    </xf>
    <xf numFmtId="170" fontId="1" fillId="0" borderId="0" xfId="42" applyNumberFormat="1" applyFont="1" applyFill="1" applyAlignment="1">
      <alignment horizontal="left"/>
    </xf>
    <xf numFmtId="0" fontId="1" fillId="0" borderId="0" xfId="0" applyFont="1" applyFill="1" applyAlignment="1">
      <alignment/>
    </xf>
    <xf numFmtId="170" fontId="1" fillId="0" borderId="0" xfId="42" applyNumberFormat="1" applyFont="1" applyFill="1" applyAlignment="1">
      <alignment/>
    </xf>
    <xf numFmtId="43" fontId="1" fillId="0" borderId="0" xfId="42" applyFont="1" applyFill="1" applyBorder="1" applyAlignment="1">
      <alignment horizontal="right"/>
    </xf>
    <xf numFmtId="43" fontId="1" fillId="0" borderId="0" xfId="42" applyFont="1" applyFill="1" applyBorder="1" applyAlignment="1">
      <alignment/>
    </xf>
    <xf numFmtId="0" fontId="9" fillId="24" borderId="0" xfId="42" applyNumberFormat="1" applyFont="1" applyFill="1" applyAlignment="1">
      <alignment horizontal="justify" vertical="justify"/>
    </xf>
    <xf numFmtId="49" fontId="2" fillId="24" borderId="0" xfId="42" applyNumberFormat="1" applyFont="1" applyFill="1" applyAlignment="1">
      <alignment horizontal="center"/>
    </xf>
    <xf numFmtId="49" fontId="3" fillId="24" borderId="0" xfId="42" applyNumberFormat="1" applyFont="1" applyFill="1" applyAlignment="1">
      <alignment horizontal="center"/>
    </xf>
    <xf numFmtId="170" fontId="2" fillId="24" borderId="0" xfId="42" applyNumberFormat="1" applyFont="1" applyFill="1" applyAlignment="1">
      <alignment horizontal="center"/>
    </xf>
    <xf numFmtId="49" fontId="10" fillId="24" borderId="0" xfId="42" applyNumberFormat="1" applyFont="1" applyFill="1" applyAlignment="1">
      <alignment horizontal="left" vertical="center" wrapText="1"/>
    </xf>
    <xf numFmtId="0" fontId="10" fillId="0" borderId="0" xfId="0" applyFont="1" applyAlignment="1">
      <alignment horizontal="left" vertical="center" wrapText="1"/>
    </xf>
    <xf numFmtId="170" fontId="10" fillId="24" borderId="0" xfId="42" applyNumberFormat="1" applyFont="1" applyFill="1" applyAlignment="1">
      <alignment horizontal="left" vertical="center" wrapText="1"/>
    </xf>
    <xf numFmtId="0" fontId="2" fillId="24" borderId="17" xfId="42" applyNumberFormat="1" applyFont="1" applyFill="1" applyBorder="1" applyAlignment="1">
      <alignment horizontal="center" vertical="center" wrapText="1"/>
    </xf>
    <xf numFmtId="0" fontId="2" fillId="24" borderId="11" xfId="42" applyNumberFormat="1" applyFont="1" applyFill="1" applyBorder="1" applyAlignment="1">
      <alignment horizontal="center" vertical="center" wrapText="1"/>
    </xf>
    <xf numFmtId="0" fontId="2" fillId="24" borderId="18" xfId="42" applyNumberFormat="1" applyFont="1" applyFill="1" applyBorder="1" applyAlignment="1">
      <alignment horizontal="center" vertical="center" wrapText="1"/>
    </xf>
    <xf numFmtId="0" fontId="9" fillId="24" borderId="0" xfId="42" applyNumberFormat="1" applyFont="1" applyFill="1" applyAlignment="1">
      <alignment horizontal="left" vertical="center" wrapText="1"/>
    </xf>
    <xf numFmtId="0" fontId="1" fillId="24" borderId="0" xfId="0" applyFont="1" applyFill="1" applyAlignment="1">
      <alignment horizontal="justify" vertical="top" wrapText="1"/>
    </xf>
    <xf numFmtId="0" fontId="1" fillId="0" borderId="0" xfId="0" applyFont="1" applyFill="1" applyAlignment="1">
      <alignment horizontal="left" vertical="center"/>
    </xf>
    <xf numFmtId="0" fontId="1" fillId="0" borderId="0" xfId="0" applyFont="1" applyAlignment="1">
      <alignment horizontal="justify" vertical="top" wrapText="1"/>
    </xf>
    <xf numFmtId="0" fontId="1" fillId="0" borderId="0" xfId="0" applyFont="1" applyAlignment="1">
      <alignment horizontal="justify" vertical="justify"/>
    </xf>
    <xf numFmtId="2" fontId="1" fillId="0" borderId="0" xfId="0" applyNumberFormat="1" applyFont="1" applyFill="1" applyAlignment="1">
      <alignment horizontal="justify" vertical="top" wrapText="1"/>
    </xf>
    <xf numFmtId="0" fontId="1" fillId="0" borderId="0" xfId="0" applyFont="1" applyAlignment="1">
      <alignment horizontal="justify" vertical="center" wrapText="1"/>
    </xf>
    <xf numFmtId="2" fontId="1" fillId="0" borderId="0" xfId="0" applyNumberFormat="1" applyFont="1" applyFill="1" applyAlignment="1">
      <alignment horizontal="justify" vertical="center" wrapText="1"/>
    </xf>
    <xf numFmtId="0" fontId="2" fillId="24" borderId="0" xfId="0" applyFont="1" applyFill="1" applyAlignment="1">
      <alignment horizontal="left" vertical="center" wrapText="1"/>
    </xf>
    <xf numFmtId="0" fontId="2" fillId="24" borderId="22" xfId="0" applyFont="1" applyFill="1" applyBorder="1" applyAlignment="1">
      <alignment horizontal="left" wrapText="1"/>
    </xf>
    <xf numFmtId="0" fontId="2" fillId="24" borderId="23" xfId="0" applyFont="1" applyFill="1" applyBorder="1" applyAlignment="1">
      <alignment horizontal="left" wrapText="1"/>
    </xf>
    <xf numFmtId="0" fontId="2" fillId="24" borderId="26" xfId="0" applyFont="1" applyFill="1" applyBorder="1" applyAlignment="1">
      <alignment horizontal="left" wrapText="1"/>
    </xf>
    <xf numFmtId="0" fontId="2" fillId="24" borderId="27" xfId="0" applyFont="1" applyFill="1" applyBorder="1" applyAlignment="1">
      <alignment horizontal="left" wrapText="1"/>
    </xf>
    <xf numFmtId="0" fontId="2" fillId="24" borderId="24" xfId="0" applyFont="1" applyFill="1" applyBorder="1" applyAlignment="1">
      <alignment horizontal="left" wrapText="1"/>
    </xf>
    <xf numFmtId="0" fontId="2" fillId="24" borderId="25" xfId="0" applyFont="1" applyFill="1" applyBorder="1" applyAlignment="1">
      <alignment horizontal="left" wrapText="1"/>
    </xf>
    <xf numFmtId="0" fontId="2" fillId="24" borderId="22" xfId="0" applyFont="1" applyFill="1" applyBorder="1" applyAlignment="1">
      <alignment horizontal="center" wrapText="1"/>
    </xf>
    <xf numFmtId="0" fontId="2" fillId="24" borderId="23" xfId="0" applyFont="1" applyFill="1" applyBorder="1" applyAlignment="1">
      <alignment horizontal="center" wrapText="1"/>
    </xf>
    <xf numFmtId="0" fontId="2" fillId="24" borderId="24" xfId="0" applyFont="1" applyFill="1" applyBorder="1" applyAlignment="1">
      <alignment horizontal="center" wrapText="1"/>
    </xf>
    <xf numFmtId="0" fontId="2" fillId="24" borderId="25" xfId="0" applyFont="1" applyFill="1" applyBorder="1" applyAlignment="1">
      <alignment horizontal="center" wrapText="1"/>
    </xf>
    <xf numFmtId="0" fontId="1" fillId="24" borderId="0" xfId="0" applyFont="1" applyFill="1" applyAlignment="1">
      <alignment wrapText="1"/>
    </xf>
    <xf numFmtId="0" fontId="1" fillId="24" borderId="17" xfId="0" applyFont="1" applyFill="1" applyBorder="1" applyAlignment="1">
      <alignment horizontal="left" vertical="top" wrapText="1"/>
    </xf>
    <xf numFmtId="0" fontId="10" fillId="0" borderId="18" xfId="0" applyFont="1" applyBorder="1" applyAlignment="1">
      <alignment horizontal="left" vertical="top" wrapText="1"/>
    </xf>
    <xf numFmtId="0" fontId="2" fillId="24" borderId="13" xfId="0" applyFont="1" applyFill="1" applyBorder="1" applyAlignment="1">
      <alignment horizontal="left" wrapText="1"/>
    </xf>
    <xf numFmtId="0" fontId="2" fillId="24" borderId="14" xfId="0" applyFont="1" applyFill="1" applyBorder="1" applyAlignment="1">
      <alignment horizontal="left" wrapText="1"/>
    </xf>
    <xf numFmtId="0" fontId="2" fillId="24" borderId="15" xfId="0" applyFont="1" applyFill="1" applyBorder="1" applyAlignment="1">
      <alignment horizontal="left" wrapText="1"/>
    </xf>
    <xf numFmtId="0" fontId="3" fillId="0" borderId="0" xfId="0" applyFont="1" applyFill="1" applyAlignment="1">
      <alignment horizontal="justify"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tec\My%20Documents\Fast%20Track\Info%20to%20FTEC\Quarter%201st%202008\FTSHB-Quarterly%20Report(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ICHAEL\AppData\Local\Microsoft\Windows\Temporary%20Internet%20Files\Content.Outlook\KDHOP6SF\FTSHB-Quarterly%20Report(0608)%20merch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308)"/>
      <sheetName val="PL0308 to 0308)current"/>
      <sheetName val="bs 0307 vs 0308"/>
      <sheetName val="BS(0308)"/>
      <sheetName val="ADJ(0108 to 1208)"/>
      <sheetName val="ADJ(0108 to 0308)"/>
      <sheetName val="cfs"/>
    </sheetNames>
    <sheetDataSet>
      <sheetData sheetId="1">
        <row r="7">
          <cell r="C7">
            <v>1000</v>
          </cell>
        </row>
      </sheetData>
      <sheetData sheetId="6">
        <row r="30">
          <cell r="M30">
            <v>0</v>
          </cell>
        </row>
      </sheetData>
      <sheetData sheetId="8">
        <row r="41">
          <cell r="N41">
            <v>9318000</v>
          </cell>
        </row>
        <row r="53">
          <cell r="N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608)"/>
      <sheetName val="PL0308 to 0608)current"/>
      <sheetName val="bs 0307 vs 0608"/>
      <sheetName val="BS(0608)"/>
      <sheetName val="ADJ(0108 to 1208)"/>
      <sheetName val="cfs"/>
      <sheetName val="Sheet1"/>
    </sheetNames>
    <sheetDataSet>
      <sheetData sheetId="10">
        <row r="11">
          <cell r="A11" t="str">
            <v>Impairment loss of goodwill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3"/>
  <sheetViews>
    <sheetView zoomScalePageLayoutView="0" workbookViewId="0" topLeftCell="A1">
      <selection activeCell="K1" sqref="K1"/>
    </sheetView>
  </sheetViews>
  <sheetFormatPr defaultColWidth="9.140625" defaultRowHeight="15"/>
  <cols>
    <col min="1" max="1" width="28.00390625" style="104" customWidth="1"/>
    <col min="2" max="2" width="9.140625" style="104" customWidth="1"/>
    <col min="3" max="3" width="3.00390625" style="95" customWidth="1"/>
    <col min="4" max="4" width="14.8515625" style="95" customWidth="1"/>
    <col min="5" max="5" width="17.421875" style="95" customWidth="1"/>
    <col min="6" max="6" width="9.140625" style="95" customWidth="1"/>
    <col min="7" max="7" width="13.00390625" style="95" customWidth="1"/>
    <col min="8" max="8" width="20.57421875" style="95" customWidth="1"/>
    <col min="9" max="16384" width="9.140625" style="95" customWidth="1"/>
  </cols>
  <sheetData>
    <row r="1" spans="1:8" ht="14.25">
      <c r="A1" s="180" t="s">
        <v>0</v>
      </c>
      <c r="B1" s="180"/>
      <c r="C1" s="180"/>
      <c r="D1" s="180"/>
      <c r="E1" s="180"/>
      <c r="F1" s="180"/>
      <c r="G1" s="180"/>
      <c r="H1" s="180"/>
    </row>
    <row r="2" spans="1:8" ht="14.25">
      <c r="A2" s="181" t="s">
        <v>1</v>
      </c>
      <c r="B2" s="181"/>
      <c r="C2" s="181"/>
      <c r="D2" s="181"/>
      <c r="E2" s="181"/>
      <c r="F2" s="181"/>
      <c r="G2" s="181"/>
      <c r="H2" s="181"/>
    </row>
    <row r="3" spans="1:8" ht="14.25">
      <c r="A3" s="181" t="s">
        <v>2</v>
      </c>
      <c r="B3" s="181"/>
      <c r="C3" s="181"/>
      <c r="D3" s="181"/>
      <c r="E3" s="181"/>
      <c r="F3" s="181"/>
      <c r="G3" s="181"/>
      <c r="H3" s="181"/>
    </row>
    <row r="4" spans="1:8" ht="14.25">
      <c r="A4" s="6"/>
      <c r="B4" s="6"/>
      <c r="C4" s="6"/>
      <c r="D4" s="6"/>
      <c r="E4" s="6"/>
      <c r="F4" s="6"/>
      <c r="G4" s="6"/>
      <c r="H4" s="6"/>
    </row>
    <row r="5" spans="1:8" ht="14.25">
      <c r="A5" s="180" t="s">
        <v>218</v>
      </c>
      <c r="B5" s="180"/>
      <c r="C5" s="180"/>
      <c r="D5" s="180"/>
      <c r="E5" s="180"/>
      <c r="F5" s="180"/>
      <c r="G5" s="180"/>
      <c r="H5" s="180"/>
    </row>
    <row r="6" spans="1:8" ht="14.25">
      <c r="A6" s="180" t="s">
        <v>3</v>
      </c>
      <c r="B6" s="180"/>
      <c r="C6" s="180"/>
      <c r="D6" s="180"/>
      <c r="E6" s="180"/>
      <c r="F6" s="180"/>
      <c r="G6" s="180"/>
      <c r="H6" s="180"/>
    </row>
    <row r="9" spans="1:8" s="2" customFormat="1" ht="12.75">
      <c r="A9" s="1"/>
      <c r="B9" s="1"/>
      <c r="D9" s="182" t="s">
        <v>4</v>
      </c>
      <c r="E9" s="182"/>
      <c r="G9" s="182" t="s">
        <v>5</v>
      </c>
      <c r="H9" s="182"/>
    </row>
    <row r="10" spans="1:8" s="2" customFormat="1" ht="12.75">
      <c r="A10" s="1"/>
      <c r="B10" s="1"/>
      <c r="D10" s="2" t="s">
        <v>6</v>
      </c>
      <c r="E10" s="2" t="s">
        <v>7</v>
      </c>
      <c r="G10" s="2" t="s">
        <v>6</v>
      </c>
      <c r="H10" s="2" t="s">
        <v>7</v>
      </c>
    </row>
    <row r="11" spans="1:8" s="2" customFormat="1" ht="12.75">
      <c r="A11" s="1"/>
      <c r="B11" s="1"/>
      <c r="D11" s="2" t="s">
        <v>8</v>
      </c>
      <c r="E11" s="2" t="s">
        <v>9</v>
      </c>
      <c r="G11" s="2" t="s">
        <v>8</v>
      </c>
      <c r="H11" s="2" t="s">
        <v>9</v>
      </c>
    </row>
    <row r="12" spans="1:8" s="2" customFormat="1" ht="12.75">
      <c r="A12" s="1"/>
      <c r="B12" s="1"/>
      <c r="D12" s="2" t="s">
        <v>10</v>
      </c>
      <c r="E12" s="2" t="s">
        <v>10</v>
      </c>
      <c r="G12" s="2" t="s">
        <v>11</v>
      </c>
      <c r="H12" s="2" t="s">
        <v>12</v>
      </c>
    </row>
    <row r="13" spans="1:8" s="2" customFormat="1" ht="12.75">
      <c r="A13" s="1"/>
      <c r="D13" s="3" t="s">
        <v>210</v>
      </c>
      <c r="E13" s="3" t="s">
        <v>33</v>
      </c>
      <c r="G13" s="2" t="str">
        <f>D13</f>
        <v>31/12/08</v>
      </c>
      <c r="H13" s="2" t="str">
        <f>E13</f>
        <v>31/12/07</v>
      </c>
    </row>
    <row r="14" spans="1:8" s="2" customFormat="1" ht="12.75">
      <c r="A14" s="1"/>
      <c r="D14" s="2" t="str">
        <f>G14</f>
        <v>Unaudited</v>
      </c>
      <c r="E14" s="2" t="s">
        <v>27</v>
      </c>
      <c r="G14" s="2" t="s">
        <v>13</v>
      </c>
      <c r="H14" s="2" t="str">
        <f>E14</f>
        <v>Audited</v>
      </c>
    </row>
    <row r="15" spans="1:8" s="2" customFormat="1" ht="12.75">
      <c r="A15" s="1"/>
      <c r="B15" s="1"/>
      <c r="D15" s="2" t="s">
        <v>14</v>
      </c>
      <c r="E15" s="2" t="s">
        <v>14</v>
      </c>
      <c r="G15" s="2" t="s">
        <v>14</v>
      </c>
      <c r="H15" s="2" t="s">
        <v>14</v>
      </c>
    </row>
    <row r="16" spans="4:8" ht="14.25">
      <c r="D16" s="2"/>
      <c r="E16" s="2"/>
      <c r="G16" s="2"/>
      <c r="H16" s="2"/>
    </row>
    <row r="17" ht="14.25">
      <c r="D17" s="2"/>
    </row>
    <row r="18" spans="1:8" ht="14.25">
      <c r="A18" s="104" t="s">
        <v>16</v>
      </c>
      <c r="D18" s="95">
        <v>630</v>
      </c>
      <c r="E18" s="97">
        <v>124</v>
      </c>
      <c r="G18" s="95">
        <v>1363</v>
      </c>
      <c r="H18" s="97">
        <v>1000</v>
      </c>
    </row>
    <row r="20" spans="1:8" ht="14.25">
      <c r="A20" s="104" t="s">
        <v>153</v>
      </c>
      <c r="D20" s="169">
        <f>-2849-550</f>
        <v>-3399</v>
      </c>
      <c r="E20" s="97">
        <v>-342</v>
      </c>
      <c r="G20" s="169">
        <f>-4747-550</f>
        <v>-5297</v>
      </c>
      <c r="H20" s="97">
        <v>-2171</v>
      </c>
    </row>
    <row r="21" spans="4:8" ht="14.25">
      <c r="D21" s="105"/>
      <c r="E21" s="105"/>
      <c r="G21" s="105"/>
      <c r="H21" s="105"/>
    </row>
    <row r="22" spans="1:8" ht="14.25">
      <c r="A22" s="104" t="s">
        <v>17</v>
      </c>
      <c r="D22" s="95">
        <f>D18+D20</f>
        <v>-2769</v>
      </c>
      <c r="E22" s="95">
        <f>E18+E20</f>
        <v>-218</v>
      </c>
      <c r="G22" s="95">
        <f>G18+G20</f>
        <v>-3934</v>
      </c>
      <c r="H22" s="95">
        <f>H18+H20</f>
        <v>-1171</v>
      </c>
    </row>
    <row r="24" spans="1:8" ht="14.25">
      <c r="A24" s="104" t="s">
        <v>18</v>
      </c>
      <c r="D24" s="95">
        <v>0</v>
      </c>
      <c r="E24" s="97">
        <v>20</v>
      </c>
      <c r="G24" s="95">
        <v>120</v>
      </c>
      <c r="H24" s="97">
        <v>238</v>
      </c>
    </row>
    <row r="25" spans="1:8" ht="14.25">
      <c r="A25" s="104" t="s">
        <v>178</v>
      </c>
      <c r="D25" s="95">
        <v>-16</v>
      </c>
      <c r="E25" s="97">
        <v>-16</v>
      </c>
      <c r="G25" s="95">
        <v>-57</v>
      </c>
      <c r="H25" s="97">
        <v>-59</v>
      </c>
    </row>
    <row r="26" spans="4:8" ht="14.25">
      <c r="D26" s="105"/>
      <c r="E26" s="106"/>
      <c r="G26" s="105"/>
      <c r="H26" s="106"/>
    </row>
    <row r="27" spans="1:8" ht="14.25">
      <c r="A27" s="104" t="s">
        <v>20</v>
      </c>
      <c r="D27" s="96">
        <f>D22+D24+D25</f>
        <v>-2785</v>
      </c>
      <c r="E27" s="96">
        <f>E22+E24+E25</f>
        <v>-214</v>
      </c>
      <c r="F27" s="96"/>
      <c r="G27" s="96">
        <f>G22+G24+G25</f>
        <v>-3871</v>
      </c>
      <c r="H27" s="96">
        <f>H22+H24+H25</f>
        <v>-992</v>
      </c>
    </row>
    <row r="28" spans="4:8" ht="14.25">
      <c r="D28" s="96"/>
      <c r="E28" s="96"/>
      <c r="F28" s="96"/>
      <c r="G28" s="96"/>
      <c r="H28" s="96"/>
    </row>
    <row r="29" spans="1:8" ht="14.25">
      <c r="A29" s="104" t="s">
        <v>21</v>
      </c>
      <c r="D29" s="95">
        <f>ROUND('[1]PL0308 to 0308)current'!M30/1000,0)</f>
        <v>0</v>
      </c>
      <c r="E29" s="97">
        <v>-3</v>
      </c>
      <c r="G29" s="95">
        <v>0</v>
      </c>
      <c r="H29" s="97">
        <v>-16</v>
      </c>
    </row>
    <row r="31" spans="1:8" ht="23.25" customHeight="1" thickBot="1">
      <c r="A31" s="183" t="s">
        <v>232</v>
      </c>
      <c r="B31" s="184"/>
      <c r="D31" s="98">
        <f>SUM(D27:D30)</f>
        <v>-2785</v>
      </c>
      <c r="E31" s="98">
        <f>E27+E29</f>
        <v>-217</v>
      </c>
      <c r="F31" s="96"/>
      <c r="G31" s="98">
        <f>SUM(G27:G30)</f>
        <v>-3871</v>
      </c>
      <c r="H31" s="98">
        <f>H27+H29</f>
        <v>-1008</v>
      </c>
    </row>
    <row r="32" spans="5:8" ht="15" thickTop="1">
      <c r="E32" s="97"/>
      <c r="H32" s="97"/>
    </row>
    <row r="33" spans="1:8" ht="14.25">
      <c r="A33" s="104" t="s">
        <v>169</v>
      </c>
      <c r="E33" s="97"/>
      <c r="H33" s="97"/>
    </row>
    <row r="34" spans="1:8" ht="15" customHeight="1">
      <c r="A34" s="104" t="s">
        <v>170</v>
      </c>
      <c r="D34" s="169">
        <v>-2525</v>
      </c>
      <c r="E34" s="97">
        <v>-217</v>
      </c>
      <c r="G34" s="169">
        <v>-3331</v>
      </c>
      <c r="H34" s="97">
        <v>-1008</v>
      </c>
    </row>
    <row r="35" spans="5:8" ht="4.5" customHeight="1">
      <c r="E35" s="97"/>
      <c r="H35" s="97"/>
    </row>
    <row r="36" spans="1:8" ht="13.5" customHeight="1">
      <c r="A36" s="104" t="s">
        <v>171</v>
      </c>
      <c r="D36" s="95">
        <v>-260</v>
      </c>
      <c r="E36" s="97">
        <v>0</v>
      </c>
      <c r="G36" s="95">
        <v>-540</v>
      </c>
      <c r="H36" s="97">
        <v>0</v>
      </c>
    </row>
    <row r="37" spans="5:8" ht="7.5" customHeight="1">
      <c r="E37" s="97"/>
      <c r="H37" s="97"/>
    </row>
    <row r="38" spans="4:8" ht="17.25" customHeight="1" thickBot="1">
      <c r="D38" s="98">
        <f>SUM(D34:D36)</f>
        <v>-2785</v>
      </c>
      <c r="E38" s="107">
        <v>-217</v>
      </c>
      <c r="G38" s="98">
        <f>SUM(G34:G36)</f>
        <v>-3871</v>
      </c>
      <c r="H38" s="98">
        <v>-1008</v>
      </c>
    </row>
    <row r="39" spans="4:8" ht="15" thickTop="1">
      <c r="D39" s="96"/>
      <c r="E39" s="108"/>
      <c r="H39" s="97"/>
    </row>
    <row r="40" ht="14.25">
      <c r="A40" s="104" t="s">
        <v>22</v>
      </c>
    </row>
    <row r="41" spans="1:8" ht="14.25">
      <c r="A41" s="104" t="s">
        <v>23</v>
      </c>
      <c r="D41" s="109">
        <f>D34/93180000*1000*100</f>
        <v>-2.709808971882378</v>
      </c>
      <c r="E41" s="110">
        <f>(E31/93180)*100</f>
        <v>-0.23288259283107965</v>
      </c>
      <c r="G41" s="109">
        <f>G34/93180000*1000*100</f>
        <v>-3.574801459540674</v>
      </c>
      <c r="H41" s="110">
        <f>(H31/93180)*100</f>
        <v>-1.081777205408886</v>
      </c>
    </row>
    <row r="42" spans="5:8" ht="14.25">
      <c r="E42" s="110"/>
      <c r="H42" s="110"/>
    </row>
    <row r="43" spans="1:8" ht="14.25">
      <c r="A43" s="104" t="s">
        <v>24</v>
      </c>
      <c r="D43" s="111" t="s">
        <v>25</v>
      </c>
      <c r="E43" s="111" t="s">
        <v>25</v>
      </c>
      <c r="G43" s="111" t="s">
        <v>25</v>
      </c>
      <c r="H43" s="111" t="s">
        <v>25</v>
      </c>
    </row>
    <row r="45" spans="4:7" ht="14.25">
      <c r="D45" s="4"/>
      <c r="E45" s="112"/>
      <c r="G45" s="113"/>
    </row>
    <row r="46" spans="4:7" ht="14.25">
      <c r="D46" s="114"/>
      <c r="E46" s="112"/>
      <c r="G46" s="113"/>
    </row>
    <row r="47" spans="5:7" ht="14.25">
      <c r="E47" s="112"/>
      <c r="G47" s="113"/>
    </row>
    <row r="48" spans="1:5" ht="14.25">
      <c r="A48" s="5"/>
      <c r="C48" s="104"/>
      <c r="E48" s="110"/>
    </row>
    <row r="49" spans="1:5" ht="14.25">
      <c r="A49" s="5"/>
      <c r="C49" s="104"/>
      <c r="E49" s="110"/>
    </row>
    <row r="50" spans="1:8" ht="33.75" customHeight="1">
      <c r="A50" s="179" t="s">
        <v>163</v>
      </c>
      <c r="B50" s="179"/>
      <c r="C50" s="179"/>
      <c r="D50" s="179"/>
      <c r="E50" s="179"/>
      <c r="F50" s="179"/>
      <c r="G50" s="179"/>
      <c r="H50" s="179"/>
    </row>
    <row r="53" spans="5:8" ht="14.25">
      <c r="E53" s="97"/>
      <c r="H53" s="97"/>
    </row>
  </sheetData>
  <sheetProtection/>
  <mergeCells count="9">
    <mergeCell ref="A50:H50"/>
    <mergeCell ref="A5:H5"/>
    <mergeCell ref="A1:H1"/>
    <mergeCell ref="A2:H2"/>
    <mergeCell ref="A3:H3"/>
    <mergeCell ref="A6:H6"/>
    <mergeCell ref="D9:E9"/>
    <mergeCell ref="G9:H9"/>
    <mergeCell ref="A31:B31"/>
  </mergeCells>
  <printOptions/>
  <pageMargins left="0.7" right="0.7" top="0.75" bottom="0.75" header="0.3" footer="0.3"/>
  <pageSetup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dimension ref="A1:I54"/>
  <sheetViews>
    <sheetView zoomScalePageLayoutView="0" workbookViewId="0" topLeftCell="B1">
      <selection activeCell="I43" sqref="I43"/>
    </sheetView>
  </sheetViews>
  <sheetFormatPr defaultColWidth="9.140625" defaultRowHeight="15"/>
  <cols>
    <col min="1" max="1" width="0" style="104" hidden="1" customWidth="1"/>
    <col min="2" max="2" width="7.7109375" style="104" customWidth="1"/>
    <col min="3" max="3" width="22.57421875" style="95" customWidth="1"/>
    <col min="4" max="4" width="17.7109375" style="95" customWidth="1"/>
    <col min="5" max="16384" width="9.140625" style="95" customWidth="1"/>
  </cols>
  <sheetData>
    <row r="1" spans="1:7" ht="14.25">
      <c r="A1" s="180" t="s">
        <v>0</v>
      </c>
      <c r="B1" s="180"/>
      <c r="C1" s="180"/>
      <c r="D1" s="180"/>
      <c r="E1" s="180"/>
      <c r="F1" s="180"/>
      <c r="G1" s="180"/>
    </row>
    <row r="2" spans="1:7" ht="14.25">
      <c r="A2" s="181" t="s">
        <v>1</v>
      </c>
      <c r="B2" s="181"/>
      <c r="C2" s="181"/>
      <c r="D2" s="181"/>
      <c r="E2" s="181"/>
      <c r="F2" s="181"/>
      <c r="G2" s="181"/>
    </row>
    <row r="3" spans="1:7" ht="14.25">
      <c r="A3" s="181" t="s">
        <v>2</v>
      </c>
      <c r="B3" s="181"/>
      <c r="C3" s="181"/>
      <c r="D3" s="181"/>
      <c r="E3" s="181"/>
      <c r="F3" s="181"/>
      <c r="G3" s="181"/>
    </row>
    <row r="4" spans="1:7" ht="14.25">
      <c r="A4" s="6"/>
      <c r="B4" s="6"/>
      <c r="C4" s="6"/>
      <c r="D4" s="6"/>
      <c r="E4" s="6"/>
      <c r="F4" s="6"/>
      <c r="G4" s="6"/>
    </row>
    <row r="5" spans="1:7" ht="14.25">
      <c r="A5" s="180" t="s">
        <v>26</v>
      </c>
      <c r="B5" s="180"/>
      <c r="C5" s="180"/>
      <c r="D5" s="180"/>
      <c r="E5" s="180"/>
      <c r="F5" s="180"/>
      <c r="G5" s="180"/>
    </row>
    <row r="6" spans="1:2" s="2" customFormat="1" ht="12.75">
      <c r="A6" s="1"/>
      <c r="B6" s="1"/>
    </row>
    <row r="7" spans="1:4" s="2" customFormat="1" ht="15">
      <c r="A7" s="1"/>
      <c r="B7" s="1"/>
      <c r="D7" s="11"/>
    </row>
    <row r="8" spans="1:7" s="2" customFormat="1" ht="12.75">
      <c r="A8" s="1"/>
      <c r="B8" s="1"/>
      <c r="G8" s="2" t="s">
        <v>28</v>
      </c>
    </row>
    <row r="9" spans="1:7" s="2" customFormat="1" ht="12.75">
      <c r="A9" s="1"/>
      <c r="B9" s="1"/>
      <c r="E9" s="2" t="s">
        <v>29</v>
      </c>
      <c r="G9" s="2" t="s">
        <v>30</v>
      </c>
    </row>
    <row r="10" spans="1:7" s="2" customFormat="1" ht="12.75">
      <c r="A10" s="1"/>
      <c r="B10" s="1"/>
      <c r="E10" s="2" t="s">
        <v>31</v>
      </c>
      <c r="G10" s="2" t="s">
        <v>32</v>
      </c>
    </row>
    <row r="11" spans="1:7" s="2" customFormat="1" ht="12.75">
      <c r="A11" s="1"/>
      <c r="B11" s="1"/>
      <c r="E11" s="3" t="str">
        <f>pnl!D13</f>
        <v>31/12/08</v>
      </c>
      <c r="G11" s="3" t="s">
        <v>33</v>
      </c>
    </row>
    <row r="12" spans="1:7" s="2" customFormat="1" ht="12.75">
      <c r="A12" s="1"/>
      <c r="B12" s="1"/>
      <c r="E12" s="2" t="s">
        <v>13</v>
      </c>
      <c r="G12" s="2" t="s">
        <v>27</v>
      </c>
    </row>
    <row r="13" spans="1:7" s="2" customFormat="1" ht="12.75">
      <c r="A13" s="1"/>
      <c r="B13" s="1"/>
      <c r="E13" s="2" t="s">
        <v>14</v>
      </c>
      <c r="G13" s="2" t="s">
        <v>14</v>
      </c>
    </row>
    <row r="14" spans="1:2" s="2" customFormat="1" ht="12.75">
      <c r="A14" s="1"/>
      <c r="B14" s="1"/>
    </row>
    <row r="15" spans="1:2" s="2" customFormat="1" ht="12.75">
      <c r="A15" s="1"/>
      <c r="B15" s="7" t="s">
        <v>34</v>
      </c>
    </row>
    <row r="16" ht="14.25">
      <c r="B16" s="5" t="s">
        <v>35</v>
      </c>
    </row>
    <row r="17" spans="2:7" ht="14.25">
      <c r="B17" s="95"/>
      <c r="C17" s="104" t="s">
        <v>36</v>
      </c>
      <c r="E17" s="95">
        <v>3265</v>
      </c>
      <c r="G17" s="95">
        <v>188</v>
      </c>
    </row>
    <row r="18" spans="2:7" ht="14.25">
      <c r="B18" s="95"/>
      <c r="C18" s="8" t="s">
        <v>37</v>
      </c>
      <c r="E18" s="95">
        <v>2510</v>
      </c>
      <c r="G18" s="95">
        <v>1747</v>
      </c>
    </row>
    <row r="19" spans="2:7" ht="14.25">
      <c r="B19" s="95"/>
      <c r="C19" s="8" t="s">
        <v>38</v>
      </c>
      <c r="E19" s="95">
        <v>578</v>
      </c>
      <c r="G19" s="95">
        <v>1388</v>
      </c>
    </row>
    <row r="20" spans="2:7" ht="14.25">
      <c r="B20" s="8"/>
      <c r="E20" s="115">
        <f>SUM(E17:E19)</f>
        <v>6353</v>
      </c>
      <c r="G20" s="115">
        <f>SUM(G17:G19)</f>
        <v>3323</v>
      </c>
    </row>
    <row r="22" ht="14.25">
      <c r="B22" s="5" t="s">
        <v>39</v>
      </c>
    </row>
    <row r="23" spans="3:7" ht="14.25">
      <c r="C23" s="9" t="s">
        <v>40</v>
      </c>
      <c r="E23" s="96">
        <v>2611</v>
      </c>
      <c r="F23" s="96"/>
      <c r="G23" s="96">
        <v>6633</v>
      </c>
    </row>
    <row r="24" spans="3:7" ht="14.25">
      <c r="C24" s="9" t="s">
        <v>71</v>
      </c>
      <c r="E24" s="116">
        <v>4175</v>
      </c>
      <c r="F24" s="96"/>
      <c r="G24" s="96">
        <v>4525</v>
      </c>
    </row>
    <row r="25" spans="5:7" ht="14.25">
      <c r="E25" s="115">
        <f>SUM(E23:E24)</f>
        <v>6786</v>
      </c>
      <c r="F25" s="96"/>
      <c r="G25" s="115">
        <f>SUM(G23:G24)</f>
        <v>11158</v>
      </c>
    </row>
    <row r="26" spans="2:7" ht="15" thickBot="1">
      <c r="B26" s="10" t="s">
        <v>41</v>
      </c>
      <c r="E26" s="117">
        <f>E25+E20</f>
        <v>13139</v>
      </c>
      <c r="F26" s="96"/>
      <c r="G26" s="117">
        <f>G25+G20</f>
        <v>14481</v>
      </c>
    </row>
    <row r="27" spans="5:7" ht="14.25">
      <c r="E27" s="96"/>
      <c r="F27" s="96"/>
      <c r="G27" s="96"/>
    </row>
    <row r="28" spans="2:7" ht="14.25">
      <c r="B28" s="5" t="s">
        <v>42</v>
      </c>
      <c r="E28" s="96"/>
      <c r="F28" s="96"/>
      <c r="G28" s="96"/>
    </row>
    <row r="29" spans="2:7" ht="14.25">
      <c r="B29" s="5" t="s">
        <v>43</v>
      </c>
      <c r="E29" s="96"/>
      <c r="F29" s="96"/>
      <c r="G29" s="96"/>
    </row>
    <row r="30" spans="3:7" ht="14.25">
      <c r="C30" s="104" t="s">
        <v>44</v>
      </c>
      <c r="E30" s="118">
        <f>ROUND('[1]BS(0308)'!N41/'[1]bs(qr)'!C7,0)</f>
        <v>9318</v>
      </c>
      <c r="G30" s="95">
        <v>9318</v>
      </c>
    </row>
    <row r="31" spans="3:7" ht="14.25">
      <c r="C31" s="104" t="s">
        <v>243</v>
      </c>
      <c r="E31" s="118">
        <v>4827</v>
      </c>
      <c r="G31" s="95">
        <v>4827</v>
      </c>
    </row>
    <row r="32" spans="3:7" ht="14.25">
      <c r="C32" s="104" t="s">
        <v>244</v>
      </c>
      <c r="E32" s="170">
        <v>-4843</v>
      </c>
      <c r="G32" s="105">
        <v>-1512</v>
      </c>
    </row>
    <row r="33" spans="3:7" ht="14.25">
      <c r="C33" s="104"/>
      <c r="E33" s="95">
        <f>SUM(E30:E32)</f>
        <v>9302</v>
      </c>
      <c r="G33" s="95">
        <f>SUM(G30:G32)</f>
        <v>12633</v>
      </c>
    </row>
    <row r="34" spans="3:7" ht="14.25">
      <c r="C34" s="104" t="s">
        <v>171</v>
      </c>
      <c r="E34" s="95">
        <v>1858</v>
      </c>
      <c r="G34" s="95">
        <v>0</v>
      </c>
    </row>
    <row r="35" spans="2:7" ht="14.25">
      <c r="B35" s="5" t="s">
        <v>45</v>
      </c>
      <c r="E35" s="115">
        <f>SUM(E33:E34)</f>
        <v>11160</v>
      </c>
      <c r="G35" s="115">
        <f>SUM(G33:G34)</f>
        <v>12633</v>
      </c>
    </row>
    <row r="36" spans="5:7" ht="14.25" customHeight="1">
      <c r="E36" s="96"/>
      <c r="F36" s="96"/>
      <c r="G36" s="96"/>
    </row>
    <row r="37" spans="2:7" ht="14.25" customHeight="1" hidden="1">
      <c r="B37" s="5" t="s">
        <v>46</v>
      </c>
      <c r="E37" s="96"/>
      <c r="F37" s="96"/>
      <c r="G37" s="96"/>
    </row>
    <row r="38" spans="3:7" ht="14.25" hidden="1">
      <c r="C38" s="104" t="s">
        <v>47</v>
      </c>
      <c r="E38" s="115">
        <f>ROUND('[1]BS(0308)'!N53/'[1]bs(qr)'!C7,0)</f>
        <v>0</v>
      </c>
      <c r="G38" s="115">
        <v>0</v>
      </c>
    </row>
    <row r="39" spans="2:7" ht="14.25" hidden="1">
      <c r="B39" s="5"/>
      <c r="E39" s="96"/>
      <c r="F39" s="96"/>
      <c r="G39" s="96"/>
    </row>
    <row r="40" spans="2:7" ht="14.25">
      <c r="B40" s="5" t="s">
        <v>48</v>
      </c>
      <c r="E40" s="96"/>
      <c r="F40" s="96"/>
      <c r="G40" s="96"/>
    </row>
    <row r="41" spans="3:7" ht="14.25">
      <c r="C41" s="95" t="s">
        <v>49</v>
      </c>
      <c r="E41" s="96">
        <v>1159</v>
      </c>
      <c r="F41" s="96"/>
      <c r="G41" s="96">
        <v>1007</v>
      </c>
    </row>
    <row r="42" spans="3:7" ht="14.25">
      <c r="C42" s="95" t="s">
        <v>72</v>
      </c>
      <c r="E42" s="96">
        <v>780</v>
      </c>
      <c r="F42" s="96"/>
      <c r="G42" s="96">
        <v>791</v>
      </c>
    </row>
    <row r="43" spans="3:7" ht="14.25">
      <c r="C43" s="95" t="s">
        <v>50</v>
      </c>
      <c r="E43" s="96">
        <v>40</v>
      </c>
      <c r="F43" s="96"/>
      <c r="G43" s="96">
        <v>50</v>
      </c>
    </row>
    <row r="44" spans="5:7" ht="14.25">
      <c r="E44" s="115">
        <f>SUM(E41:E43)</f>
        <v>1979</v>
      </c>
      <c r="F44" s="96"/>
      <c r="G44" s="115">
        <f>SUM(G41:G43)</f>
        <v>1848</v>
      </c>
    </row>
    <row r="45" spans="2:7" ht="14.25">
      <c r="B45" s="5" t="s">
        <v>51</v>
      </c>
      <c r="E45" s="115">
        <f>E44+E38</f>
        <v>1979</v>
      </c>
      <c r="G45" s="115">
        <f>G44+G38</f>
        <v>1848</v>
      </c>
    </row>
    <row r="46" spans="2:7" ht="15" thickBot="1">
      <c r="B46" s="5" t="s">
        <v>52</v>
      </c>
      <c r="E46" s="117">
        <f>E45+E35</f>
        <v>13139</v>
      </c>
      <c r="G46" s="117">
        <f>G45+G35</f>
        <v>14481</v>
      </c>
    </row>
    <row r="49" spans="2:7" ht="15" thickBot="1">
      <c r="B49" s="5" t="s">
        <v>53</v>
      </c>
      <c r="E49" s="119">
        <f>E33/93180*100</f>
        <v>9.982828933247479</v>
      </c>
      <c r="G49" s="119">
        <f>G35/(G30*10)*100</f>
        <v>13.557630392788154</v>
      </c>
    </row>
    <row r="50" spans="2:7" ht="15" thickTop="1">
      <c r="B50" s="5"/>
      <c r="E50" s="120"/>
      <c r="G50" s="120"/>
    </row>
    <row r="51" ht="14.25">
      <c r="G51" s="96"/>
    </row>
    <row r="52" spans="2:9" ht="26.25" customHeight="1">
      <c r="B52" s="179" t="s">
        <v>197</v>
      </c>
      <c r="C52" s="179"/>
      <c r="D52" s="179"/>
      <c r="E52" s="179"/>
      <c r="F52" s="179"/>
      <c r="G52" s="179"/>
      <c r="H52" s="121"/>
      <c r="I52" s="121"/>
    </row>
    <row r="53" spans="2:7" ht="14.25">
      <c r="B53" s="87"/>
      <c r="C53" s="122"/>
      <c r="D53" s="122"/>
      <c r="E53" s="122"/>
      <c r="F53" s="122"/>
      <c r="G53" s="122"/>
    </row>
    <row r="54" spans="2:7" ht="14.25">
      <c r="B54" s="9"/>
      <c r="C54" s="122"/>
      <c r="D54" s="122"/>
      <c r="E54" s="122"/>
      <c r="F54" s="122"/>
      <c r="G54" s="122"/>
    </row>
  </sheetData>
  <sheetProtection/>
  <mergeCells count="5">
    <mergeCell ref="B52:G52"/>
    <mergeCell ref="A1:G1"/>
    <mergeCell ref="A2:G2"/>
    <mergeCell ref="A3:G3"/>
    <mergeCell ref="A5:G5"/>
  </mergeCells>
  <printOptions/>
  <pageMargins left="0.45" right="0.45" top="0.75" bottom="0.25" header="0.3" footer="0.0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N79"/>
  <sheetViews>
    <sheetView zoomScalePageLayoutView="0" workbookViewId="0" topLeftCell="A1">
      <selection activeCell="B47" sqref="B47"/>
    </sheetView>
  </sheetViews>
  <sheetFormatPr defaultColWidth="9.140625" defaultRowHeight="15"/>
  <cols>
    <col min="1" max="1" width="2.57421875" style="95" customWidth="1"/>
    <col min="2" max="2" width="22.00390625" style="95" customWidth="1"/>
    <col min="3" max="3" width="1.28515625" style="95" customWidth="1"/>
    <col min="4" max="4" width="5.7109375" style="95" customWidth="1"/>
    <col min="5" max="5" width="12.421875" style="95" customWidth="1"/>
    <col min="6" max="6" width="1.28515625" style="95" customWidth="1"/>
    <col min="7" max="7" width="22.00390625" style="95" customWidth="1"/>
    <col min="8" max="8" width="1.7109375" style="95" customWidth="1"/>
    <col min="9" max="9" width="17.421875" style="95" customWidth="1"/>
    <col min="10" max="10" width="10.7109375" style="95" customWidth="1"/>
    <col min="11" max="11" width="3.00390625" style="95" customWidth="1"/>
    <col min="12" max="12" width="10.7109375" style="95" customWidth="1"/>
    <col min="13" max="13" width="2.8515625" style="95" customWidth="1"/>
    <col min="14" max="16384" width="9.140625" style="95" customWidth="1"/>
  </cols>
  <sheetData>
    <row r="1" spans="1:12" ht="14.25">
      <c r="A1" s="180" t="s">
        <v>0</v>
      </c>
      <c r="B1" s="180"/>
      <c r="C1" s="180"/>
      <c r="D1" s="180"/>
      <c r="E1" s="180"/>
      <c r="F1" s="180"/>
      <c r="G1" s="180"/>
      <c r="H1" s="180"/>
      <c r="I1" s="180"/>
      <c r="J1" s="180"/>
      <c r="K1" s="180"/>
      <c r="L1" s="180"/>
    </row>
    <row r="2" spans="1:12" ht="14.25">
      <c r="A2" s="181" t="s">
        <v>1</v>
      </c>
      <c r="B2" s="181"/>
      <c r="C2" s="181"/>
      <c r="D2" s="181"/>
      <c r="E2" s="181"/>
      <c r="F2" s="181"/>
      <c r="G2" s="181"/>
      <c r="H2" s="181"/>
      <c r="I2" s="181"/>
      <c r="J2" s="181"/>
      <c r="K2" s="181"/>
      <c r="L2" s="181"/>
    </row>
    <row r="3" spans="1:12" ht="14.25">
      <c r="A3" s="181" t="s">
        <v>2</v>
      </c>
      <c r="B3" s="181"/>
      <c r="C3" s="181"/>
      <c r="D3" s="181"/>
      <c r="E3" s="181"/>
      <c r="F3" s="181"/>
      <c r="G3" s="181"/>
      <c r="H3" s="181"/>
      <c r="I3" s="181"/>
      <c r="J3" s="181"/>
      <c r="K3" s="181"/>
      <c r="L3" s="181"/>
    </row>
    <row r="4" spans="1:8" ht="14.25">
      <c r="A4" s="6"/>
      <c r="B4" s="6"/>
      <c r="C4" s="6"/>
      <c r="D4" s="6"/>
      <c r="E4" s="6"/>
      <c r="F4" s="6"/>
      <c r="G4" s="6"/>
      <c r="H4" s="6"/>
    </row>
    <row r="5" spans="1:12" ht="12.75" customHeight="1">
      <c r="A5" s="156" t="s">
        <v>54</v>
      </c>
      <c r="B5" s="156"/>
      <c r="C5" s="156"/>
      <c r="D5" s="156"/>
      <c r="E5" s="156"/>
      <c r="F5" s="156"/>
      <c r="G5" s="156"/>
      <c r="H5" s="156"/>
      <c r="I5" s="156"/>
      <c r="J5" s="156"/>
      <c r="K5" s="156"/>
      <c r="L5" s="156"/>
    </row>
    <row r="6" spans="1:12" ht="12.75" customHeight="1">
      <c r="A6" s="156" t="s">
        <v>219</v>
      </c>
      <c r="B6" s="156"/>
      <c r="C6" s="156"/>
      <c r="D6" s="156"/>
      <c r="E6" s="156"/>
      <c r="F6" s="156"/>
      <c r="G6" s="156"/>
      <c r="H6" s="156"/>
      <c r="I6" s="156"/>
      <c r="J6" s="156"/>
      <c r="K6" s="156"/>
      <c r="L6" s="156"/>
    </row>
    <row r="7" spans="1:12" ht="12.75" customHeight="1">
      <c r="A7" s="156" t="s">
        <v>3</v>
      </c>
      <c r="B7" s="156"/>
      <c r="C7" s="156"/>
      <c r="D7" s="156"/>
      <c r="E7" s="156"/>
      <c r="F7" s="156"/>
      <c r="G7" s="156"/>
      <c r="H7" s="156"/>
      <c r="I7" s="156"/>
      <c r="J7" s="156"/>
      <c r="K7" s="156"/>
      <c r="L7" s="156"/>
    </row>
    <row r="8" spans="1:12" ht="12.75" customHeight="1">
      <c r="A8" s="12"/>
      <c r="B8" s="12"/>
      <c r="C8" s="12"/>
      <c r="D8" s="12"/>
      <c r="E8" s="12"/>
      <c r="F8" s="12"/>
      <c r="G8" s="12"/>
      <c r="H8" s="12"/>
      <c r="I8" s="12"/>
      <c r="J8" s="12"/>
      <c r="K8" s="12"/>
      <c r="L8" s="12"/>
    </row>
    <row r="9" spans="1:12" ht="12.75" customHeight="1">
      <c r="A9" s="12"/>
      <c r="B9" s="12"/>
      <c r="C9" s="12"/>
      <c r="D9" s="12"/>
      <c r="E9" s="186" t="s">
        <v>180</v>
      </c>
      <c r="F9" s="187"/>
      <c r="G9" s="187"/>
      <c r="H9" s="187"/>
      <c r="I9" s="187"/>
      <c r="J9" s="188"/>
      <c r="K9" s="91"/>
      <c r="L9" s="12"/>
    </row>
    <row r="10" spans="1:12" ht="12.75" customHeight="1">
      <c r="A10" s="12"/>
      <c r="B10" s="12"/>
      <c r="C10" s="12"/>
      <c r="D10" s="12"/>
      <c r="E10" s="91"/>
      <c r="F10" s="91"/>
      <c r="G10" s="91"/>
      <c r="H10" s="91"/>
      <c r="I10" s="91"/>
      <c r="J10" s="91"/>
      <c r="K10" s="91"/>
      <c r="L10" s="12"/>
    </row>
    <row r="11" spans="7:9" s="10" customFormat="1" ht="12.75">
      <c r="G11" s="89" t="s">
        <v>172</v>
      </c>
      <c r="H11" s="13"/>
      <c r="I11" s="89" t="s">
        <v>55</v>
      </c>
    </row>
    <row r="12" spans="7:9" s="10" customFormat="1" ht="12.75">
      <c r="G12" s="13"/>
      <c r="H12" s="13"/>
      <c r="I12" s="13"/>
    </row>
    <row r="13" spans="5:14" s="14" customFormat="1" ht="36" customHeight="1">
      <c r="E13" s="15" t="s">
        <v>56</v>
      </c>
      <c r="G13" s="15" t="s">
        <v>57</v>
      </c>
      <c r="I13" s="15" t="s">
        <v>179</v>
      </c>
      <c r="J13" s="15" t="s">
        <v>58</v>
      </c>
      <c r="K13" s="15"/>
      <c r="L13" s="14" t="s">
        <v>181</v>
      </c>
      <c r="N13" s="14" t="s">
        <v>182</v>
      </c>
    </row>
    <row r="14" spans="5:14" s="10" customFormat="1" ht="12.75">
      <c r="E14" s="16" t="s">
        <v>14</v>
      </c>
      <c r="F14" s="2"/>
      <c r="G14" s="16" t="s">
        <v>14</v>
      </c>
      <c r="H14" s="2"/>
      <c r="I14" s="16" t="s">
        <v>14</v>
      </c>
      <c r="J14" s="16" t="s">
        <v>14</v>
      </c>
      <c r="K14" s="16"/>
      <c r="L14" s="16" t="s">
        <v>14</v>
      </c>
      <c r="N14" s="16" t="s">
        <v>14</v>
      </c>
    </row>
    <row r="15" spans="5:14" s="10" customFormat="1" ht="12.75">
      <c r="E15" s="16"/>
      <c r="F15" s="2"/>
      <c r="G15" s="16"/>
      <c r="H15" s="2"/>
      <c r="I15" s="16"/>
      <c r="J15" s="16"/>
      <c r="K15" s="16"/>
      <c r="L15" s="16"/>
      <c r="N15" s="16"/>
    </row>
    <row r="16" spans="1:14" ht="14.25">
      <c r="A16" s="95" t="s">
        <v>207</v>
      </c>
      <c r="E16" s="96">
        <v>9318</v>
      </c>
      <c r="F16" s="96"/>
      <c r="G16" s="96">
        <v>4827</v>
      </c>
      <c r="H16" s="96"/>
      <c r="I16" s="96">
        <v>-1512</v>
      </c>
      <c r="J16" s="96">
        <v>12633</v>
      </c>
      <c r="K16" s="96"/>
      <c r="L16" s="95">
        <v>0</v>
      </c>
      <c r="N16" s="95">
        <f>J16</f>
        <v>12633</v>
      </c>
    </row>
    <row r="17" spans="5:9" ht="14.25">
      <c r="E17" s="97"/>
      <c r="F17" s="97"/>
      <c r="G17" s="97"/>
      <c r="H17" s="97"/>
      <c r="I17" s="97"/>
    </row>
    <row r="18" spans="2:14" ht="14.25">
      <c r="B18" s="95" t="s">
        <v>217</v>
      </c>
      <c r="E18" s="97">
        <v>0</v>
      </c>
      <c r="F18" s="97"/>
      <c r="G18" s="97">
        <v>0</v>
      </c>
      <c r="H18" s="97"/>
      <c r="I18" s="171">
        <v>-3331</v>
      </c>
      <c r="J18" s="96">
        <f>SUM(E18:I18)</f>
        <v>-3331</v>
      </c>
      <c r="K18" s="96"/>
      <c r="L18" s="95">
        <v>-540</v>
      </c>
      <c r="N18" s="95">
        <f>SUM(J18:L18)</f>
        <v>-3871</v>
      </c>
    </row>
    <row r="19" spans="5:11" ht="14.25">
      <c r="E19" s="97"/>
      <c r="F19" s="97"/>
      <c r="G19" s="97"/>
      <c r="H19" s="97"/>
      <c r="I19" s="97"/>
      <c r="J19" s="96"/>
      <c r="K19" s="96"/>
    </row>
    <row r="20" spans="2:14" ht="30" customHeight="1">
      <c r="B20" s="185" t="s">
        <v>183</v>
      </c>
      <c r="C20" s="184"/>
      <c r="D20" s="184"/>
      <c r="E20" s="97">
        <v>0</v>
      </c>
      <c r="F20" s="97"/>
      <c r="G20" s="97">
        <v>0</v>
      </c>
      <c r="H20" s="97"/>
      <c r="I20" s="97">
        <v>0</v>
      </c>
      <c r="J20" s="96">
        <v>0</v>
      </c>
      <c r="K20" s="96"/>
      <c r="L20" s="95">
        <v>2398</v>
      </c>
      <c r="N20" s="95">
        <f>SUM(J20:L20)</f>
        <v>2398</v>
      </c>
    </row>
    <row r="21" spans="5:9" ht="14.25">
      <c r="E21" s="97"/>
      <c r="F21" s="97"/>
      <c r="G21" s="97"/>
      <c r="H21" s="97"/>
      <c r="I21" s="97"/>
    </row>
    <row r="22" spans="1:14" ht="15" thickBot="1">
      <c r="A22" s="17" t="s">
        <v>211</v>
      </c>
      <c r="E22" s="98">
        <f aca="true" t="shared" si="0" ref="E22:L22">SUM(E16:E20)</f>
        <v>9318</v>
      </c>
      <c r="F22" s="98">
        <f t="shared" si="0"/>
        <v>0</v>
      </c>
      <c r="G22" s="98">
        <f t="shared" si="0"/>
        <v>4827</v>
      </c>
      <c r="H22" s="98">
        <f t="shared" si="0"/>
        <v>0</v>
      </c>
      <c r="I22" s="98">
        <f t="shared" si="0"/>
        <v>-4843</v>
      </c>
      <c r="J22" s="98">
        <f t="shared" si="0"/>
        <v>9302</v>
      </c>
      <c r="K22" s="98"/>
      <c r="L22" s="98">
        <f t="shared" si="0"/>
        <v>1858</v>
      </c>
      <c r="M22" s="98"/>
      <c r="N22" s="98">
        <f>SUM(N16:N20)</f>
        <v>11160</v>
      </c>
    </row>
    <row r="23" spans="1:14" ht="15" thickTop="1">
      <c r="A23" s="17"/>
      <c r="E23" s="96"/>
      <c r="F23" s="96"/>
      <c r="G23" s="96"/>
      <c r="H23" s="96"/>
      <c r="I23" s="96"/>
      <c r="J23" s="96"/>
      <c r="K23" s="96"/>
      <c r="L23" s="96"/>
      <c r="M23" s="96"/>
      <c r="N23" s="96"/>
    </row>
    <row r="24" spans="1:14" ht="14.25">
      <c r="A24" s="17"/>
      <c r="E24" s="96"/>
      <c r="F24" s="96"/>
      <c r="G24" s="96"/>
      <c r="H24" s="96"/>
      <c r="I24" s="96"/>
      <c r="J24" s="96"/>
      <c r="K24" s="96"/>
      <c r="L24" s="96"/>
      <c r="M24" s="96"/>
      <c r="N24" s="96"/>
    </row>
    <row r="25" spans="1:14" ht="14.25">
      <c r="A25" s="95" t="s">
        <v>177</v>
      </c>
      <c r="E25" s="96">
        <v>9318</v>
      </c>
      <c r="F25" s="96"/>
      <c r="G25" s="96">
        <v>4827</v>
      </c>
      <c r="H25" s="96"/>
      <c r="I25" s="96">
        <v>-504</v>
      </c>
      <c r="J25" s="96">
        <f>SUM(E25:I25)</f>
        <v>13641</v>
      </c>
      <c r="K25" s="96"/>
      <c r="L25" s="95">
        <v>0</v>
      </c>
      <c r="N25" s="95">
        <f>SUM(J25:L25)</f>
        <v>13641</v>
      </c>
    </row>
    <row r="26" spans="5:9" ht="14.25">
      <c r="E26" s="97"/>
      <c r="F26" s="97"/>
      <c r="G26" s="97"/>
      <c r="H26" s="97"/>
      <c r="I26" s="97"/>
    </row>
    <row r="27" spans="2:14" ht="14.25">
      <c r="B27" s="95" t="s">
        <v>217</v>
      </c>
      <c r="E27" s="97">
        <v>0</v>
      </c>
      <c r="F27" s="97"/>
      <c r="G27" s="97">
        <v>0</v>
      </c>
      <c r="H27" s="97"/>
      <c r="I27" s="97">
        <v>-1008</v>
      </c>
      <c r="J27" s="96">
        <f>SUM(E27:I27)</f>
        <v>-1008</v>
      </c>
      <c r="K27" s="96"/>
      <c r="L27" s="95">
        <v>0</v>
      </c>
      <c r="N27" s="95">
        <f>SUM(J27:L27)</f>
        <v>-1008</v>
      </c>
    </row>
    <row r="28" spans="5:9" ht="14.25">
      <c r="E28" s="97"/>
      <c r="F28" s="97"/>
      <c r="G28" s="97"/>
      <c r="H28" s="97"/>
      <c r="I28" s="97"/>
    </row>
    <row r="29" spans="1:14" ht="15" thickBot="1">
      <c r="A29" s="17" t="s">
        <v>212</v>
      </c>
      <c r="E29" s="98">
        <f>SUM(E25:E27)</f>
        <v>9318</v>
      </c>
      <c r="F29" s="98"/>
      <c r="G29" s="98">
        <f>SUM(G25:G27)</f>
        <v>4827</v>
      </c>
      <c r="H29" s="98"/>
      <c r="I29" s="98">
        <f>SUM(I25:I27)</f>
        <v>-1512</v>
      </c>
      <c r="J29" s="98">
        <f>SUM(J25:J27)</f>
        <v>12633</v>
      </c>
      <c r="K29" s="98"/>
      <c r="L29" s="98">
        <f>SUM(L25:L27)</f>
        <v>0</v>
      </c>
      <c r="M29" s="98"/>
      <c r="N29" s="98">
        <f>SUM(N25:N27)</f>
        <v>12633</v>
      </c>
    </row>
    <row r="30" spans="2:12" ht="15" thickTop="1">
      <c r="B30" s="99"/>
      <c r="C30" s="99"/>
      <c r="D30" s="100"/>
      <c r="E30" s="100"/>
      <c r="F30" s="100"/>
      <c r="G30" s="100"/>
      <c r="H30" s="100"/>
      <c r="I30" s="100"/>
      <c r="J30" s="100"/>
      <c r="K30" s="100"/>
      <c r="L30" s="100"/>
    </row>
    <row r="31" spans="2:12" ht="14.25">
      <c r="B31" s="99"/>
      <c r="C31" s="99"/>
      <c r="D31" s="100"/>
      <c r="E31" s="100"/>
      <c r="F31" s="100"/>
      <c r="G31" s="100"/>
      <c r="H31" s="100"/>
      <c r="I31" s="100"/>
      <c r="J31" s="100"/>
      <c r="K31" s="100"/>
      <c r="L31" s="100"/>
    </row>
    <row r="32" spans="2:14" ht="32.25" customHeight="1">
      <c r="B32" s="189" t="s">
        <v>164</v>
      </c>
      <c r="C32" s="189"/>
      <c r="D32" s="189"/>
      <c r="E32" s="189"/>
      <c r="F32" s="189"/>
      <c r="G32" s="189"/>
      <c r="H32" s="189"/>
      <c r="I32" s="189"/>
      <c r="J32" s="189"/>
      <c r="K32" s="184"/>
      <c r="L32" s="184"/>
      <c r="M32" s="184"/>
      <c r="N32" s="184"/>
    </row>
    <row r="33" spans="2:12" ht="14.25">
      <c r="B33" s="99"/>
      <c r="C33" s="99"/>
      <c r="D33" s="100"/>
      <c r="E33" s="100"/>
      <c r="F33" s="100"/>
      <c r="G33" s="100"/>
      <c r="H33" s="100"/>
      <c r="I33" s="100"/>
      <c r="J33" s="100"/>
      <c r="K33" s="100"/>
      <c r="L33" s="100"/>
    </row>
    <row r="34" spans="2:12" ht="14.25">
      <c r="B34" s="99"/>
      <c r="C34" s="99"/>
      <c r="D34" s="100"/>
      <c r="E34" s="100"/>
      <c r="F34" s="100"/>
      <c r="G34" s="100"/>
      <c r="H34" s="100"/>
      <c r="I34" s="100"/>
      <c r="J34" s="100"/>
      <c r="K34" s="100"/>
      <c r="L34" s="100"/>
    </row>
    <row r="35" spans="2:12" ht="14.25">
      <c r="B35" s="99"/>
      <c r="C35" s="99"/>
      <c r="D35" s="100"/>
      <c r="E35" s="100"/>
      <c r="F35" s="100"/>
      <c r="G35" s="100"/>
      <c r="H35" s="100"/>
      <c r="I35" s="100"/>
      <c r="J35" s="100"/>
      <c r="K35" s="100"/>
      <c r="L35" s="100"/>
    </row>
    <row r="36" spans="2:12" ht="14.25">
      <c r="B36" s="99"/>
      <c r="C36" s="99"/>
      <c r="D36" s="100"/>
      <c r="E36" s="100"/>
      <c r="F36" s="100"/>
      <c r="G36" s="100"/>
      <c r="H36" s="100"/>
      <c r="I36" s="100"/>
      <c r="J36" s="100"/>
      <c r="K36" s="100"/>
      <c r="L36" s="100"/>
    </row>
    <row r="37" spans="2:12" ht="14.25">
      <c r="B37" s="99"/>
      <c r="C37" s="99"/>
      <c r="D37" s="100"/>
      <c r="E37" s="100"/>
      <c r="F37" s="100"/>
      <c r="G37" s="100"/>
      <c r="H37" s="100"/>
      <c r="I37" s="100"/>
      <c r="J37" s="100"/>
      <c r="K37" s="100"/>
      <c r="L37" s="100"/>
    </row>
    <row r="38" spans="2:12" ht="14.25">
      <c r="B38" s="99"/>
      <c r="C38" s="99"/>
      <c r="D38" s="100"/>
      <c r="E38" s="100"/>
      <c r="F38" s="100"/>
      <c r="G38" s="100"/>
      <c r="H38" s="100"/>
      <c r="I38" s="100"/>
      <c r="J38" s="100"/>
      <c r="K38" s="100"/>
      <c r="L38" s="100"/>
    </row>
    <row r="39" spans="2:12" ht="14.25">
      <c r="B39" s="99"/>
      <c r="C39" s="99"/>
      <c r="D39" s="100"/>
      <c r="E39" s="100"/>
      <c r="F39" s="100"/>
      <c r="G39" s="100"/>
      <c r="H39" s="100"/>
      <c r="I39" s="100"/>
      <c r="J39" s="100"/>
      <c r="K39" s="100"/>
      <c r="L39" s="100"/>
    </row>
    <row r="40" spans="2:12" ht="14.25">
      <c r="B40" s="99"/>
      <c r="C40" s="99"/>
      <c r="D40" s="100"/>
      <c r="E40" s="100"/>
      <c r="F40" s="100"/>
      <c r="G40" s="100"/>
      <c r="H40" s="100"/>
      <c r="I40" s="100"/>
      <c r="J40" s="100"/>
      <c r="K40" s="100"/>
      <c r="L40" s="100"/>
    </row>
    <row r="41" spans="2:12" ht="14.25">
      <c r="B41" s="99"/>
      <c r="C41" s="99"/>
      <c r="D41" s="100"/>
      <c r="E41" s="100"/>
      <c r="F41" s="100"/>
      <c r="G41" s="100"/>
      <c r="H41" s="100"/>
      <c r="I41" s="100"/>
      <c r="J41" s="100"/>
      <c r="K41" s="100"/>
      <c r="L41" s="100"/>
    </row>
    <row r="42" spans="2:12" ht="14.25">
      <c r="B42" s="99"/>
      <c r="C42" s="99"/>
      <c r="D42" s="100"/>
      <c r="E42" s="100"/>
      <c r="F42" s="100"/>
      <c r="G42" s="100"/>
      <c r="H42" s="100"/>
      <c r="I42" s="100"/>
      <c r="J42" s="100"/>
      <c r="K42" s="100"/>
      <c r="L42" s="100"/>
    </row>
    <row r="43" spans="2:12" ht="14.25">
      <c r="B43" s="99"/>
      <c r="C43" s="99"/>
      <c r="D43" s="100"/>
      <c r="E43" s="100"/>
      <c r="F43" s="100"/>
      <c r="G43" s="100"/>
      <c r="H43" s="100"/>
      <c r="I43" s="100"/>
      <c r="J43" s="100"/>
      <c r="K43" s="100"/>
      <c r="L43" s="100"/>
    </row>
    <row r="44" spans="2:12" ht="14.25">
      <c r="B44" s="99"/>
      <c r="C44" s="99"/>
      <c r="D44" s="100"/>
      <c r="E44" s="100"/>
      <c r="F44" s="100"/>
      <c r="G44" s="100"/>
      <c r="H44" s="100"/>
      <c r="I44" s="100"/>
      <c r="J44" s="100"/>
      <c r="K44" s="100"/>
      <c r="L44" s="100"/>
    </row>
    <row r="45" spans="2:12" ht="14.25">
      <c r="B45" s="99"/>
      <c r="C45" s="99"/>
      <c r="D45" s="100"/>
      <c r="E45" s="100"/>
      <c r="F45" s="100"/>
      <c r="G45" s="100"/>
      <c r="H45" s="100"/>
      <c r="I45" s="100"/>
      <c r="J45" s="100"/>
      <c r="K45" s="100"/>
      <c r="L45" s="100"/>
    </row>
    <row r="46" spans="2:12" ht="14.25">
      <c r="B46" s="99"/>
      <c r="C46" s="99"/>
      <c r="D46" s="100"/>
      <c r="E46" s="100"/>
      <c r="F46" s="100"/>
      <c r="G46" s="100"/>
      <c r="H46" s="100"/>
      <c r="I46" s="100"/>
      <c r="J46" s="100"/>
      <c r="K46" s="100"/>
      <c r="L46" s="100"/>
    </row>
    <row r="47" spans="2:12" ht="14.25">
      <c r="B47" s="99"/>
      <c r="C47" s="99"/>
      <c r="D47" s="100"/>
      <c r="E47" s="100"/>
      <c r="F47" s="100"/>
      <c r="G47" s="100"/>
      <c r="H47" s="100"/>
      <c r="I47" s="100"/>
      <c r="J47" s="100"/>
      <c r="K47" s="100"/>
      <c r="L47" s="100"/>
    </row>
    <row r="48" spans="2:12" ht="14.25">
      <c r="B48" s="99"/>
      <c r="C48" s="99"/>
      <c r="D48" s="100"/>
      <c r="E48" s="100"/>
      <c r="F48" s="100"/>
      <c r="G48" s="100"/>
      <c r="H48" s="100"/>
      <c r="I48" s="100"/>
      <c r="J48" s="100"/>
      <c r="K48" s="100"/>
      <c r="L48" s="100"/>
    </row>
    <row r="49" spans="2:12" ht="14.25">
      <c r="B49" s="99"/>
      <c r="C49" s="99"/>
      <c r="D49" s="100"/>
      <c r="E49" s="100"/>
      <c r="F49" s="100"/>
      <c r="G49" s="100"/>
      <c r="H49" s="100"/>
      <c r="I49" s="100"/>
      <c r="J49" s="100"/>
      <c r="K49" s="100"/>
      <c r="L49" s="100"/>
    </row>
    <row r="50" spans="2:12" ht="14.25">
      <c r="B50" s="99"/>
      <c r="C50" s="99"/>
      <c r="D50" s="100"/>
      <c r="E50" s="100"/>
      <c r="F50" s="100"/>
      <c r="G50" s="100"/>
      <c r="H50" s="100"/>
      <c r="I50" s="100"/>
      <c r="J50" s="100"/>
      <c r="K50" s="100"/>
      <c r="L50" s="100"/>
    </row>
    <row r="51" spans="2:12" ht="14.25">
      <c r="B51" s="99"/>
      <c r="C51" s="99"/>
      <c r="D51" s="100"/>
      <c r="E51" s="100"/>
      <c r="F51" s="100"/>
      <c r="G51" s="100"/>
      <c r="H51" s="100"/>
      <c r="I51" s="100"/>
      <c r="J51" s="100"/>
      <c r="K51" s="100"/>
      <c r="L51" s="100"/>
    </row>
    <row r="59" spans="2:4" ht="14.25">
      <c r="B59" s="99"/>
      <c r="C59" s="99"/>
      <c r="D59" s="101"/>
    </row>
    <row r="60" spans="2:8" ht="14.25">
      <c r="B60" s="99"/>
      <c r="C60" s="99"/>
      <c r="D60" s="101"/>
      <c r="E60" s="185"/>
      <c r="F60" s="185"/>
      <c r="G60" s="185"/>
      <c r="H60" s="102"/>
    </row>
    <row r="61" spans="1:8" ht="14.25">
      <c r="A61" s="9"/>
      <c r="B61" s="99"/>
      <c r="C61" s="99"/>
      <c r="E61" s="103"/>
      <c r="F61" s="102"/>
      <c r="G61" s="102"/>
      <c r="H61" s="102"/>
    </row>
    <row r="62" spans="4:9" ht="27" customHeight="1" hidden="1">
      <c r="D62" s="185" t="s">
        <v>173</v>
      </c>
      <c r="E62" s="185"/>
      <c r="F62" s="185"/>
      <c r="G62" s="185"/>
      <c r="H62" s="185"/>
      <c r="I62" s="185"/>
    </row>
    <row r="63" ht="16.5" customHeight="1"/>
    <row r="78" ht="14.25" hidden="1">
      <c r="A78" s="90" t="s">
        <v>174</v>
      </c>
    </row>
    <row r="79" ht="14.25" hidden="1">
      <c r="A79" s="90" t="s">
        <v>175</v>
      </c>
    </row>
  </sheetData>
  <sheetProtection/>
  <mergeCells count="11">
    <mergeCell ref="D62:I62"/>
    <mergeCell ref="A3:L3"/>
    <mergeCell ref="A5:L5"/>
    <mergeCell ref="A6:L6"/>
    <mergeCell ref="A7:L7"/>
    <mergeCell ref="B20:D20"/>
    <mergeCell ref="E60:G60"/>
    <mergeCell ref="E9:J9"/>
    <mergeCell ref="A1:L1"/>
    <mergeCell ref="A2:L2"/>
    <mergeCell ref="B32:N32"/>
  </mergeCells>
  <printOptions/>
  <pageMargins left="0.7086614173228347" right="0.7086614173228347" top="0.7480314960629921" bottom="0.7480314960629921" header="0.31496062992125984" footer="0.31496062992125984"/>
  <pageSetup horizontalDpi="300" verticalDpi="300" orientation="landscape" paperSize="9" scale="76" r:id="rId1"/>
  <ignoredErrors>
    <ignoredError sqref="N20" formulaRange="1"/>
  </ignoredErrors>
</worksheet>
</file>

<file path=xl/worksheets/sheet4.xml><?xml version="1.0" encoding="utf-8"?>
<worksheet xmlns="http://schemas.openxmlformats.org/spreadsheetml/2006/main" xmlns:r="http://schemas.openxmlformats.org/officeDocument/2006/relationships">
  <dimension ref="A1:Q54"/>
  <sheetViews>
    <sheetView tabSelected="1" zoomScalePageLayoutView="0" workbookViewId="0" topLeftCell="A1">
      <selection activeCell="O7" sqref="O7"/>
    </sheetView>
  </sheetViews>
  <sheetFormatPr defaultColWidth="9.140625" defaultRowHeight="15"/>
  <cols>
    <col min="1" max="1" width="9.57421875" style="9" bestFit="1" customWidth="1"/>
    <col min="2" max="5" width="9.140625" style="9" customWidth="1"/>
    <col min="6" max="6" width="7.00390625" style="9" customWidth="1"/>
    <col min="7" max="9" width="0" style="9" hidden="1" customWidth="1"/>
    <col min="10" max="10" width="11.28125" style="9" customWidth="1"/>
    <col min="11" max="11" width="9.140625" style="9" customWidth="1"/>
    <col min="12" max="12" width="11.421875" style="9" customWidth="1"/>
    <col min="13" max="13" width="11.7109375" style="9" customWidth="1"/>
    <col min="14" max="16384" width="9.140625" style="9" customWidth="1"/>
  </cols>
  <sheetData>
    <row r="1" spans="1:12" ht="12.75">
      <c r="A1" s="180" t="s">
        <v>0</v>
      </c>
      <c r="B1" s="180"/>
      <c r="C1" s="180"/>
      <c r="D1" s="180"/>
      <c r="E1" s="180"/>
      <c r="F1" s="180"/>
      <c r="G1" s="180"/>
      <c r="H1" s="180"/>
      <c r="I1" s="180"/>
      <c r="J1" s="180"/>
      <c r="K1" s="180"/>
      <c r="L1" s="180"/>
    </row>
    <row r="2" spans="1:12" ht="12.75">
      <c r="A2" s="181" t="s">
        <v>1</v>
      </c>
      <c r="B2" s="181"/>
      <c r="C2" s="181"/>
      <c r="D2" s="181"/>
      <c r="E2" s="181"/>
      <c r="F2" s="181"/>
      <c r="G2" s="181"/>
      <c r="H2" s="181"/>
      <c r="I2" s="181"/>
      <c r="J2" s="181"/>
      <c r="K2" s="181"/>
      <c r="L2" s="181"/>
    </row>
    <row r="3" spans="1:12" ht="12.75">
      <c r="A3" s="159" t="s">
        <v>2</v>
      </c>
      <c r="B3" s="159"/>
      <c r="C3" s="159"/>
      <c r="D3" s="159"/>
      <c r="E3" s="159"/>
      <c r="F3" s="159"/>
      <c r="G3" s="159"/>
      <c r="H3" s="159"/>
      <c r="I3" s="159"/>
      <c r="J3" s="159"/>
      <c r="K3" s="159"/>
      <c r="L3" s="159"/>
    </row>
    <row r="5" spans="1:14" ht="22.5" customHeight="1">
      <c r="A5" s="160" t="s">
        <v>220</v>
      </c>
      <c r="B5" s="160"/>
      <c r="C5" s="160"/>
      <c r="D5" s="160"/>
      <c r="E5" s="160"/>
      <c r="F5" s="160"/>
      <c r="G5" s="160"/>
      <c r="H5" s="160"/>
      <c r="I5" s="160"/>
      <c r="J5" s="160"/>
      <c r="K5" s="160"/>
      <c r="L5" s="160"/>
      <c r="M5" s="160"/>
      <c r="N5" s="160"/>
    </row>
    <row r="6" spans="1:12" ht="16.5" customHeight="1">
      <c r="A6" s="156" t="s">
        <v>3</v>
      </c>
      <c r="B6" s="156"/>
      <c r="C6" s="156"/>
      <c r="D6" s="156"/>
      <c r="E6" s="156"/>
      <c r="F6" s="156"/>
      <c r="G6" s="156"/>
      <c r="H6" s="156"/>
      <c r="I6" s="156"/>
      <c r="J6" s="156"/>
      <c r="K6" s="156"/>
      <c r="L6" s="156"/>
    </row>
    <row r="7" spans="10:12" ht="12.75" customHeight="1">
      <c r="J7" s="18" t="s">
        <v>6</v>
      </c>
      <c r="L7" s="2" t="s">
        <v>7</v>
      </c>
    </row>
    <row r="8" spans="10:12" ht="12.75">
      <c r="J8" s="18" t="s">
        <v>8</v>
      </c>
      <c r="L8" s="2" t="s">
        <v>9</v>
      </c>
    </row>
    <row r="9" spans="10:12" ht="12.75">
      <c r="J9" s="18" t="s">
        <v>11</v>
      </c>
      <c r="L9" s="2" t="s">
        <v>12</v>
      </c>
    </row>
    <row r="10" spans="10:12" ht="12.75">
      <c r="J10" s="3" t="str">
        <f>'bs'!E11</f>
        <v>31/12/08</v>
      </c>
      <c r="L10" s="3" t="str">
        <f>pnl!H13</f>
        <v>31/12/07</v>
      </c>
    </row>
    <row r="11" spans="10:12" ht="12.75">
      <c r="J11" s="2" t="s">
        <v>13</v>
      </c>
      <c r="L11" s="2" t="s">
        <v>27</v>
      </c>
    </row>
    <row r="12" spans="10:12" ht="12.75">
      <c r="J12" s="18" t="s">
        <v>14</v>
      </c>
      <c r="L12" s="18" t="s">
        <v>14</v>
      </c>
    </row>
    <row r="13" spans="9:12" ht="12.75">
      <c r="I13" s="9">
        <v>1000</v>
      </c>
      <c r="J13" s="2"/>
      <c r="L13" s="2"/>
    </row>
    <row r="14" ht="12.75">
      <c r="A14" s="19" t="s">
        <v>59</v>
      </c>
    </row>
    <row r="15" spans="1:12" ht="12.75">
      <c r="A15" s="9" t="s">
        <v>20</v>
      </c>
      <c r="J15" s="172">
        <v>-3871</v>
      </c>
      <c r="L15" s="17">
        <v>-992</v>
      </c>
    </row>
    <row r="16" spans="1:12" ht="12.75">
      <c r="A16" s="9" t="s">
        <v>60</v>
      </c>
      <c r="J16" s="17"/>
      <c r="L16" s="17"/>
    </row>
    <row r="17" spans="1:12" ht="12.75">
      <c r="A17" s="9" t="s">
        <v>61</v>
      </c>
      <c r="J17" s="17">
        <v>779</v>
      </c>
      <c r="L17" s="17">
        <v>56</v>
      </c>
    </row>
    <row r="18" spans="1:12" ht="12.75">
      <c r="A18" s="9" t="str">
        <f>'[2]cfs'!A11</f>
        <v>Impairment loss of goodwill</v>
      </c>
      <c r="J18" s="17">
        <v>217</v>
      </c>
      <c r="L18" s="17">
        <v>194</v>
      </c>
    </row>
    <row r="19" spans="1:14" ht="12.75">
      <c r="A19" s="9" t="s">
        <v>199</v>
      </c>
      <c r="J19" s="17">
        <v>834</v>
      </c>
      <c r="L19" s="17">
        <v>508</v>
      </c>
      <c r="N19" s="22" t="s">
        <v>188</v>
      </c>
    </row>
    <row r="20" spans="1:14" ht="12.75">
      <c r="A20" s="9" t="s">
        <v>204</v>
      </c>
      <c r="J20" s="172">
        <v>1222</v>
      </c>
      <c r="L20" s="17">
        <v>0</v>
      </c>
      <c r="N20" s="22"/>
    </row>
    <row r="21" spans="1:12" ht="12.75">
      <c r="A21" s="9" t="s">
        <v>189</v>
      </c>
      <c r="J21" s="17">
        <v>57</v>
      </c>
      <c r="L21" s="17">
        <v>59</v>
      </c>
    </row>
    <row r="22" spans="1:12" ht="12.75">
      <c r="A22" s="9" t="s">
        <v>66</v>
      </c>
      <c r="J22" s="17">
        <v>-120</v>
      </c>
      <c r="L22" s="17">
        <v>-238</v>
      </c>
    </row>
    <row r="23" spans="1:12" ht="12.75">
      <c r="A23" s="9" t="s">
        <v>200</v>
      </c>
      <c r="J23" s="20">
        <v>-882</v>
      </c>
      <c r="L23" s="20">
        <f>SUM(L15:L22)</f>
        <v>-413</v>
      </c>
    </row>
    <row r="24" spans="1:12" ht="12.75">
      <c r="A24" s="9" t="s">
        <v>221</v>
      </c>
      <c r="J24" s="17">
        <v>2799</v>
      </c>
      <c r="K24" s="17"/>
      <c r="L24" s="17">
        <v>-2414</v>
      </c>
    </row>
    <row r="25" spans="1:12" ht="12.75">
      <c r="A25" s="9" t="s">
        <v>222</v>
      </c>
      <c r="J25" s="17">
        <v>152</v>
      </c>
      <c r="K25" s="17"/>
      <c r="L25" s="17">
        <v>-166</v>
      </c>
    </row>
    <row r="26" spans="1:12" ht="12.75">
      <c r="A26" s="9" t="s">
        <v>190</v>
      </c>
      <c r="J26" s="20">
        <f>SUM(J23:J25)</f>
        <v>2069</v>
      </c>
      <c r="K26" s="17"/>
      <c r="L26" s="20">
        <f>SUM(L23:L25)</f>
        <v>-2993</v>
      </c>
    </row>
    <row r="27" spans="1:12" ht="12.75">
      <c r="A27" s="9" t="s">
        <v>62</v>
      </c>
      <c r="J27" s="24">
        <f>-J21</f>
        <v>-57</v>
      </c>
      <c r="K27" s="17"/>
      <c r="L27" s="24">
        <f>-L21</f>
        <v>-59</v>
      </c>
    </row>
    <row r="28" spans="1:12" ht="12.75">
      <c r="A28" s="9" t="s">
        <v>63</v>
      </c>
      <c r="J28" s="17">
        <v>-10</v>
      </c>
      <c r="K28" s="17"/>
      <c r="L28" s="17">
        <v>-12</v>
      </c>
    </row>
    <row r="29" spans="1:12" ht="12.75">
      <c r="A29" s="9" t="s">
        <v>223</v>
      </c>
      <c r="J29" s="21">
        <f>SUM(J26:J28)</f>
        <v>2002</v>
      </c>
      <c r="K29" s="17"/>
      <c r="L29" s="21">
        <f>SUM(L26:L28)</f>
        <v>-3064</v>
      </c>
    </row>
    <row r="30" spans="10:12" ht="12.75">
      <c r="J30" s="17"/>
      <c r="K30" s="17"/>
      <c r="L30" s="22"/>
    </row>
    <row r="31" spans="1:11" ht="12.75">
      <c r="A31" s="19" t="s">
        <v>64</v>
      </c>
      <c r="J31" s="17"/>
      <c r="K31" s="17"/>
    </row>
    <row r="32" spans="1:14" ht="12.75">
      <c r="A32" s="9" t="s">
        <v>65</v>
      </c>
      <c r="J32" s="17">
        <v>-13</v>
      </c>
      <c r="K32" s="17"/>
      <c r="L32" s="17">
        <v>-18</v>
      </c>
      <c r="N32" s="22" t="s">
        <v>188</v>
      </c>
    </row>
    <row r="33" spans="1:14" ht="12.75">
      <c r="A33" s="9" t="s">
        <v>213</v>
      </c>
      <c r="J33" s="17"/>
      <c r="K33" s="17"/>
      <c r="L33" s="17">
        <v>26</v>
      </c>
      <c r="N33" s="22"/>
    </row>
    <row r="34" spans="1:14" ht="12.75">
      <c r="A34" s="9" t="s">
        <v>184</v>
      </c>
      <c r="J34" s="17">
        <v>-2424</v>
      </c>
      <c r="K34" s="17"/>
      <c r="L34" s="17">
        <v>0</v>
      </c>
      <c r="N34" s="22"/>
    </row>
    <row r="35" spans="1:14" ht="12.75">
      <c r="A35" s="9" t="s">
        <v>201</v>
      </c>
      <c r="J35" s="17">
        <v>-24</v>
      </c>
      <c r="K35" s="17"/>
      <c r="L35" s="17">
        <v>-435</v>
      </c>
      <c r="N35" s="22" t="s">
        <v>188</v>
      </c>
    </row>
    <row r="36" spans="1:12" ht="12.75" hidden="1">
      <c r="A36" s="157" t="s">
        <v>184</v>
      </c>
      <c r="B36" s="157"/>
      <c r="C36" s="157"/>
      <c r="D36" s="157"/>
      <c r="E36" s="157"/>
      <c r="F36" s="157"/>
      <c r="G36" s="23"/>
      <c r="J36" s="17">
        <v>0</v>
      </c>
      <c r="K36" s="17"/>
      <c r="L36" s="17">
        <v>0</v>
      </c>
    </row>
    <row r="37" spans="1:12" ht="12.75" customHeight="1">
      <c r="A37" s="9" t="s">
        <v>66</v>
      </c>
      <c r="J37" s="17">
        <f>-J22</f>
        <v>120</v>
      </c>
      <c r="K37" s="17"/>
      <c r="L37" s="17">
        <v>238</v>
      </c>
    </row>
    <row r="38" spans="1:12" ht="12.75">
      <c r="A38" s="9" t="s">
        <v>67</v>
      </c>
      <c r="J38" s="21">
        <f>SUM(J32:J37)</f>
        <v>-2341</v>
      </c>
      <c r="K38" s="17"/>
      <c r="L38" s="21">
        <f>SUM(L32:L37)</f>
        <v>-189</v>
      </c>
    </row>
    <row r="39" spans="10:12" ht="12.75">
      <c r="J39" s="17"/>
      <c r="K39" s="17"/>
      <c r="L39" s="22"/>
    </row>
    <row r="40" spans="1:12" ht="12.75">
      <c r="A40" s="19" t="s">
        <v>205</v>
      </c>
      <c r="J40" s="24">
        <f>+J29+J38</f>
        <v>-339</v>
      </c>
      <c r="K40" s="17"/>
      <c r="L40" s="24">
        <f>+L29+L38</f>
        <v>-3253</v>
      </c>
    </row>
    <row r="41" spans="10:11" ht="12.75">
      <c r="J41" s="24"/>
      <c r="K41" s="17"/>
    </row>
    <row r="42" spans="1:12" ht="14.25">
      <c r="A42" s="9" t="s">
        <v>176</v>
      </c>
      <c r="J42" s="123">
        <v>3734</v>
      </c>
      <c r="K42" s="17"/>
      <c r="L42" s="25">
        <v>6987</v>
      </c>
    </row>
    <row r="43" spans="10:11" ht="12.75">
      <c r="J43" s="17"/>
      <c r="K43" s="17"/>
    </row>
    <row r="44" spans="1:12" ht="13.5" thickBot="1">
      <c r="A44" s="19" t="s">
        <v>69</v>
      </c>
      <c r="J44" s="26">
        <f>SUM(J40:J43)</f>
        <v>3395</v>
      </c>
      <c r="K44" s="17"/>
      <c r="L44" s="26">
        <f>SUM(L40:L43)</f>
        <v>3734</v>
      </c>
    </row>
    <row r="45" spans="11:12" ht="13.5" thickTop="1">
      <c r="K45" s="27"/>
      <c r="L45" s="22"/>
    </row>
    <row r="46" ht="12.75">
      <c r="K46" s="27"/>
    </row>
    <row r="47" ht="12.75">
      <c r="A47" s="28" t="s">
        <v>70</v>
      </c>
    </row>
    <row r="48" spans="1:17" ht="35.25" customHeight="1">
      <c r="A48" s="28"/>
      <c r="Q48" s="22"/>
    </row>
    <row r="49" spans="2:12" ht="12.75">
      <c r="B49" s="9" t="s">
        <v>71</v>
      </c>
      <c r="J49" s="24">
        <v>4175</v>
      </c>
      <c r="L49" s="17">
        <v>4525</v>
      </c>
    </row>
    <row r="50" spans="2:12" ht="12.75">
      <c r="B50" s="9" t="s">
        <v>72</v>
      </c>
      <c r="J50" s="24">
        <v>-780</v>
      </c>
      <c r="L50" s="17">
        <v>-791</v>
      </c>
    </row>
    <row r="51" spans="2:14" ht="15" thickBot="1">
      <c r="B51" s="99"/>
      <c r="C51" s="185"/>
      <c r="D51" s="185"/>
      <c r="E51" s="185"/>
      <c r="J51" s="26">
        <f>SUM(J49:J50)</f>
        <v>3395</v>
      </c>
      <c r="L51" s="26">
        <f>SUM(L49:L50)</f>
        <v>3734</v>
      </c>
      <c r="N51" s="22"/>
    </row>
    <row r="52" ht="13.5" thickTop="1">
      <c r="O52" s="22"/>
    </row>
    <row r="53" spans="10:15" ht="12.75">
      <c r="J53" s="22"/>
      <c r="L53" s="22"/>
      <c r="O53" s="22"/>
    </row>
    <row r="54" spans="1:12" ht="39" customHeight="1">
      <c r="A54" s="158" t="s">
        <v>165</v>
      </c>
      <c r="B54" s="158"/>
      <c r="C54" s="158"/>
      <c r="D54" s="158"/>
      <c r="E54" s="158"/>
      <c r="F54" s="158"/>
      <c r="G54" s="158"/>
      <c r="H54" s="158"/>
      <c r="I54" s="184"/>
      <c r="J54" s="184"/>
      <c r="K54" s="184"/>
      <c r="L54" s="184"/>
    </row>
  </sheetData>
  <sheetProtection/>
  <mergeCells count="8">
    <mergeCell ref="A36:F36"/>
    <mergeCell ref="C51:E51"/>
    <mergeCell ref="A54:L54"/>
    <mergeCell ref="A1:L1"/>
    <mergeCell ref="A2:L2"/>
    <mergeCell ref="A3:L3"/>
    <mergeCell ref="A6:L6"/>
    <mergeCell ref="A5:N5"/>
  </mergeCells>
  <printOptions/>
  <pageMargins left="0.7" right="0.7" top="0.75" bottom="0.75" header="0.3" footer="0.3"/>
  <pageSetup horizontalDpi="300" verticalDpi="300" orientation="portrait" paperSize="9" scale="82"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L175"/>
  <sheetViews>
    <sheetView view="pageBreakPreview" zoomScaleSheetLayoutView="100" zoomScalePageLayoutView="0" workbookViewId="0" topLeftCell="A1">
      <selection activeCell="A3" sqref="A3:L3"/>
    </sheetView>
  </sheetViews>
  <sheetFormatPr defaultColWidth="9.140625" defaultRowHeight="15"/>
  <cols>
    <col min="1" max="1" width="5.140625" style="32" customWidth="1"/>
    <col min="2" max="2" width="18.28125" style="31" customWidth="1"/>
    <col min="3" max="3" width="7.00390625" style="31" customWidth="1"/>
    <col min="4" max="4" width="10.28125" style="31" customWidth="1"/>
    <col min="5" max="5" width="10.421875" style="31" customWidth="1"/>
    <col min="6" max="6" width="0.71875" style="31" customWidth="1"/>
    <col min="7" max="7" width="11.00390625" style="31" customWidth="1"/>
    <col min="8" max="8" width="17.140625" style="31" customWidth="1"/>
    <col min="9" max="10" width="12.7109375" style="31" customWidth="1"/>
    <col min="11" max="11" width="19.8515625" style="31" customWidth="1"/>
    <col min="12" max="12" width="14.8515625" style="31" customWidth="1"/>
    <col min="13" max="16384" width="9.140625" style="31" customWidth="1"/>
  </cols>
  <sheetData>
    <row r="1" spans="1:12" s="29" customFormat="1" ht="12.75">
      <c r="A1" s="153" t="s">
        <v>0</v>
      </c>
      <c r="B1" s="153"/>
      <c r="C1" s="153"/>
      <c r="D1" s="153"/>
      <c r="E1" s="153"/>
      <c r="F1" s="153"/>
      <c r="G1" s="153"/>
      <c r="H1" s="153"/>
      <c r="I1" s="153"/>
      <c r="J1" s="153"/>
      <c r="K1" s="153"/>
      <c r="L1" s="153"/>
    </row>
    <row r="2" spans="1:12" s="29" customFormat="1" ht="12.75">
      <c r="A2" s="154" t="s">
        <v>1</v>
      </c>
      <c r="B2" s="154"/>
      <c r="C2" s="154"/>
      <c r="D2" s="154"/>
      <c r="E2" s="154"/>
      <c r="F2" s="154"/>
      <c r="G2" s="154"/>
      <c r="H2" s="154"/>
      <c r="I2" s="154"/>
      <c r="J2" s="154"/>
      <c r="K2" s="154"/>
      <c r="L2" s="154"/>
    </row>
    <row r="3" spans="1:12" s="29" customFormat="1" ht="12.75">
      <c r="A3" s="154" t="s">
        <v>2</v>
      </c>
      <c r="B3" s="154"/>
      <c r="C3" s="154"/>
      <c r="D3" s="154"/>
      <c r="E3" s="154"/>
      <c r="F3" s="154"/>
      <c r="G3" s="154"/>
      <c r="H3" s="154"/>
      <c r="I3" s="154"/>
      <c r="J3" s="154"/>
      <c r="K3" s="154"/>
      <c r="L3" s="154"/>
    </row>
    <row r="4" spans="1:12" s="29" customFormat="1" ht="12.75">
      <c r="A4" s="82"/>
      <c r="B4" s="82"/>
      <c r="C4" s="82"/>
      <c r="D4" s="82"/>
      <c r="E4" s="82"/>
      <c r="F4" s="82"/>
      <c r="G4" s="82"/>
      <c r="H4" s="82"/>
      <c r="I4" s="82"/>
      <c r="J4" s="82"/>
      <c r="K4" s="82"/>
      <c r="L4" s="82"/>
    </row>
    <row r="5" spans="1:12" ht="12.75">
      <c r="A5" s="30" t="s">
        <v>168</v>
      </c>
      <c r="B5" s="9"/>
      <c r="C5" s="9"/>
      <c r="D5" s="9"/>
      <c r="E5" s="9"/>
      <c r="F5" s="9"/>
      <c r="G5" s="9"/>
      <c r="H5" s="9"/>
      <c r="I5" s="9"/>
      <c r="J5" s="9"/>
      <c r="K5" s="9"/>
      <c r="L5" s="9"/>
    </row>
    <row r="6" spans="2:12" ht="12.75">
      <c r="B6" s="9"/>
      <c r="C6" s="9"/>
      <c r="D6" s="9"/>
      <c r="E6" s="9"/>
      <c r="F6" s="9"/>
      <c r="G6" s="9"/>
      <c r="H6" s="9"/>
      <c r="I6" s="9"/>
      <c r="J6" s="9"/>
      <c r="K6" s="9"/>
      <c r="L6" s="9"/>
    </row>
    <row r="7" spans="1:12" ht="12.75">
      <c r="A7" s="32" t="s">
        <v>73</v>
      </c>
      <c r="B7" s="19" t="s">
        <v>74</v>
      </c>
      <c r="C7" s="9"/>
      <c r="D7" s="9"/>
      <c r="E7" s="9"/>
      <c r="F7" s="9"/>
      <c r="G7" s="9"/>
      <c r="H7" s="9"/>
      <c r="I7" s="9"/>
      <c r="J7" s="9"/>
      <c r="K7" s="9"/>
      <c r="L7" s="9"/>
    </row>
    <row r="8" spans="2:12" ht="12.75">
      <c r="B8" s="19"/>
      <c r="C8" s="9"/>
      <c r="D8" s="9"/>
      <c r="E8" s="9"/>
      <c r="F8" s="9"/>
      <c r="G8" s="9"/>
      <c r="H8" s="9"/>
      <c r="I8" s="9"/>
      <c r="J8" s="9"/>
      <c r="K8" s="9"/>
      <c r="L8" s="9"/>
    </row>
    <row r="9" spans="2:12" ht="51.75" customHeight="1">
      <c r="B9" s="155" t="s">
        <v>166</v>
      </c>
      <c r="C9" s="155"/>
      <c r="D9" s="155"/>
      <c r="E9" s="155"/>
      <c r="F9" s="155"/>
      <c r="G9" s="155"/>
      <c r="H9" s="155"/>
      <c r="I9" s="155"/>
      <c r="J9" s="155"/>
      <c r="K9" s="155"/>
      <c r="L9" s="155"/>
    </row>
    <row r="10" spans="2:12" ht="12.75">
      <c r="B10" s="74"/>
      <c r="C10" s="74"/>
      <c r="D10" s="74"/>
      <c r="E10" s="74"/>
      <c r="F10" s="74"/>
      <c r="G10" s="74"/>
      <c r="H10" s="74"/>
      <c r="I10" s="74"/>
      <c r="J10" s="74"/>
      <c r="K10" s="74"/>
      <c r="L10" s="74"/>
    </row>
    <row r="11" spans="2:12" ht="19.5" customHeight="1">
      <c r="B11" s="190" t="s">
        <v>154</v>
      </c>
      <c r="C11" s="190"/>
      <c r="D11" s="190"/>
      <c r="E11" s="190"/>
      <c r="F11" s="190"/>
      <c r="G11" s="190"/>
      <c r="H11" s="190"/>
      <c r="I11" s="190"/>
      <c r="J11" s="190"/>
      <c r="K11" s="190"/>
      <c r="L11" s="190"/>
    </row>
    <row r="12" spans="2:12" ht="12.75">
      <c r="B12" s="75"/>
      <c r="C12" s="75"/>
      <c r="D12" s="33"/>
      <c r="E12" s="75"/>
      <c r="F12" s="75"/>
      <c r="G12" s="75"/>
      <c r="H12" s="75"/>
      <c r="I12" s="75"/>
      <c r="J12" s="75"/>
      <c r="K12" s="75"/>
      <c r="L12" s="75"/>
    </row>
    <row r="13" spans="1:2" ht="12.75">
      <c r="A13" s="32" t="s">
        <v>75</v>
      </c>
      <c r="B13" s="34" t="s">
        <v>76</v>
      </c>
    </row>
    <row r="14" ht="12.75">
      <c r="B14" s="34"/>
    </row>
    <row r="15" spans="2:12" ht="12.75">
      <c r="B15" s="167" t="s">
        <v>185</v>
      </c>
      <c r="C15" s="167"/>
      <c r="D15" s="167"/>
      <c r="E15" s="167"/>
      <c r="F15" s="167"/>
      <c r="G15" s="167"/>
      <c r="H15" s="167"/>
      <c r="I15" s="167"/>
      <c r="J15" s="167"/>
      <c r="K15" s="167"/>
      <c r="L15" s="167"/>
    </row>
    <row r="16" spans="2:12" ht="12.75">
      <c r="B16" s="76"/>
      <c r="C16" s="76"/>
      <c r="D16" s="76"/>
      <c r="E16" s="76"/>
      <c r="F16" s="76"/>
      <c r="G16" s="76"/>
      <c r="H16" s="76"/>
      <c r="I16" s="76"/>
      <c r="J16" s="76"/>
      <c r="K16" s="76"/>
      <c r="L16" s="76"/>
    </row>
    <row r="17" spans="1:12" ht="12.75">
      <c r="A17" s="32" t="s">
        <v>77</v>
      </c>
      <c r="B17" s="77" t="s">
        <v>78</v>
      </c>
      <c r="C17" s="76"/>
      <c r="D17" s="76"/>
      <c r="E17" s="76"/>
      <c r="F17" s="76"/>
      <c r="G17" s="76"/>
      <c r="H17" s="76"/>
      <c r="I17" s="76"/>
      <c r="J17" s="76"/>
      <c r="K17" s="76"/>
      <c r="L17" s="76"/>
    </row>
    <row r="18" spans="2:12" ht="12.75">
      <c r="B18" s="77"/>
      <c r="C18" s="76"/>
      <c r="D18" s="76"/>
      <c r="E18" s="76"/>
      <c r="F18" s="76"/>
      <c r="G18" s="76"/>
      <c r="H18" s="76"/>
      <c r="I18" s="76"/>
      <c r="J18" s="76"/>
      <c r="K18" s="76"/>
      <c r="L18" s="76"/>
    </row>
    <row r="19" spans="2:12" ht="12.75">
      <c r="B19" s="163" t="s">
        <v>79</v>
      </c>
      <c r="C19" s="163"/>
      <c r="D19" s="163"/>
      <c r="E19" s="163"/>
      <c r="F19" s="163"/>
      <c r="G19" s="163"/>
      <c r="H19" s="163"/>
      <c r="I19" s="163"/>
      <c r="J19" s="163"/>
      <c r="K19" s="163"/>
      <c r="L19" s="163"/>
    </row>
    <row r="20" spans="2:12" ht="12.75">
      <c r="B20" s="76"/>
      <c r="C20" s="76"/>
      <c r="D20" s="76"/>
      <c r="E20" s="76"/>
      <c r="F20" s="76"/>
      <c r="G20" s="76"/>
      <c r="H20" s="76"/>
      <c r="I20" s="76"/>
      <c r="J20" s="76"/>
      <c r="K20" s="76"/>
      <c r="L20" s="76"/>
    </row>
    <row r="21" spans="1:2" ht="12.75">
      <c r="A21" s="32" t="s">
        <v>80</v>
      </c>
      <c r="B21" s="34" t="s">
        <v>81</v>
      </c>
    </row>
    <row r="22" ht="12.75">
      <c r="B22" s="34"/>
    </row>
    <row r="23" spans="2:12" ht="29.25" customHeight="1">
      <c r="B23" s="167" t="s">
        <v>206</v>
      </c>
      <c r="C23" s="167"/>
      <c r="D23" s="167"/>
      <c r="E23" s="167"/>
      <c r="F23" s="167"/>
      <c r="G23" s="167"/>
      <c r="H23" s="167"/>
      <c r="I23" s="167"/>
      <c r="J23" s="167"/>
      <c r="K23" s="167"/>
      <c r="L23" s="167"/>
    </row>
    <row r="24" spans="2:12" ht="12.75">
      <c r="B24" s="76"/>
      <c r="C24" s="76"/>
      <c r="D24" s="76"/>
      <c r="E24" s="76"/>
      <c r="F24" s="76"/>
      <c r="G24" s="76"/>
      <c r="H24" s="76"/>
      <c r="I24" s="76"/>
      <c r="J24" s="76"/>
      <c r="K24" s="76"/>
      <c r="L24" s="76"/>
    </row>
    <row r="25" spans="1:12" ht="12.75">
      <c r="A25" s="32" t="s">
        <v>82</v>
      </c>
      <c r="B25" s="77" t="s">
        <v>83</v>
      </c>
      <c r="C25" s="76"/>
      <c r="D25" s="76"/>
      <c r="E25" s="76"/>
      <c r="F25" s="76"/>
      <c r="G25" s="76"/>
      <c r="H25" s="76"/>
      <c r="I25" s="76"/>
      <c r="J25" s="76"/>
      <c r="K25" s="76"/>
      <c r="L25" s="76"/>
    </row>
    <row r="26" spans="2:12" ht="12.75">
      <c r="B26" s="77"/>
      <c r="C26" s="76"/>
      <c r="D26" s="76"/>
      <c r="E26" s="76"/>
      <c r="F26" s="76"/>
      <c r="G26" s="76"/>
      <c r="H26" s="76"/>
      <c r="I26" s="76"/>
      <c r="J26" s="76"/>
      <c r="K26" s="76"/>
      <c r="L26" s="76"/>
    </row>
    <row r="27" spans="2:12" ht="12.75">
      <c r="B27" s="167" t="s">
        <v>187</v>
      </c>
      <c r="C27" s="167"/>
      <c r="D27" s="167"/>
      <c r="E27" s="167"/>
      <c r="F27" s="167"/>
      <c r="G27" s="167"/>
      <c r="H27" s="167"/>
      <c r="I27" s="167"/>
      <c r="J27" s="167"/>
      <c r="K27" s="167"/>
      <c r="L27" s="167"/>
    </row>
    <row r="28" spans="2:12" ht="12.75">
      <c r="B28" s="76"/>
      <c r="C28" s="76"/>
      <c r="D28" s="76"/>
      <c r="E28" s="76"/>
      <c r="F28" s="76"/>
      <c r="G28" s="76"/>
      <c r="H28" s="76"/>
      <c r="I28" s="76"/>
      <c r="J28" s="76"/>
      <c r="K28" s="76"/>
      <c r="L28" s="76"/>
    </row>
    <row r="29" spans="1:12" ht="12.75">
      <c r="A29" s="32" t="s">
        <v>84</v>
      </c>
      <c r="B29" s="152" t="s">
        <v>85</v>
      </c>
      <c r="C29" s="152"/>
      <c r="D29" s="152"/>
      <c r="E29" s="152"/>
      <c r="F29" s="152"/>
      <c r="G29" s="152"/>
      <c r="H29" s="152"/>
      <c r="I29" s="152"/>
      <c r="J29" s="152"/>
      <c r="K29" s="152"/>
      <c r="L29" s="152"/>
    </row>
    <row r="30" spans="2:12" ht="12.75">
      <c r="B30" s="77"/>
      <c r="C30" s="77"/>
      <c r="D30" s="77"/>
      <c r="E30" s="77"/>
      <c r="F30" s="77"/>
      <c r="G30" s="77"/>
      <c r="H30" s="77"/>
      <c r="I30" s="77"/>
      <c r="J30" s="77"/>
      <c r="K30" s="77"/>
      <c r="L30" s="77"/>
    </row>
    <row r="31" spans="2:12" ht="26.25" customHeight="1">
      <c r="B31" s="168" t="s">
        <v>86</v>
      </c>
      <c r="C31" s="168"/>
      <c r="D31" s="168"/>
      <c r="E31" s="168"/>
      <c r="F31" s="168"/>
      <c r="G31" s="168"/>
      <c r="H31" s="168"/>
      <c r="I31" s="168"/>
      <c r="J31" s="168"/>
      <c r="K31" s="168"/>
      <c r="L31" s="168"/>
    </row>
    <row r="32" spans="2:12" ht="12.75">
      <c r="B32" s="35"/>
      <c r="C32" s="36"/>
      <c r="D32" s="37"/>
      <c r="E32" s="37"/>
      <c r="F32" s="37"/>
      <c r="G32" s="38"/>
      <c r="H32" s="33"/>
      <c r="I32" s="33"/>
      <c r="J32" s="33"/>
      <c r="K32" s="33"/>
      <c r="L32" s="39"/>
    </row>
    <row r="33" spans="1:12" ht="12.75">
      <c r="A33" s="32" t="s">
        <v>87</v>
      </c>
      <c r="B33" s="152" t="s">
        <v>68</v>
      </c>
      <c r="C33" s="152"/>
      <c r="D33" s="152"/>
      <c r="E33" s="152"/>
      <c r="F33" s="152"/>
      <c r="G33" s="152"/>
      <c r="H33" s="152"/>
      <c r="I33" s="152"/>
      <c r="J33" s="152"/>
      <c r="K33" s="152"/>
      <c r="L33" s="152"/>
    </row>
    <row r="34" spans="2:12" ht="12.75">
      <c r="B34" s="77"/>
      <c r="C34" s="77"/>
      <c r="D34" s="77"/>
      <c r="E34" s="77"/>
      <c r="F34" s="77"/>
      <c r="G34" s="77"/>
      <c r="H34" s="77"/>
      <c r="I34" s="77"/>
      <c r="J34" s="77"/>
      <c r="K34" s="77"/>
      <c r="L34" s="77"/>
    </row>
    <row r="35" spans="2:12" ht="12.75">
      <c r="B35" s="163" t="s">
        <v>192</v>
      </c>
      <c r="C35" s="163"/>
      <c r="D35" s="163"/>
      <c r="E35" s="163"/>
      <c r="F35" s="163"/>
      <c r="G35" s="163"/>
      <c r="H35" s="163"/>
      <c r="I35" s="163"/>
      <c r="J35" s="163"/>
      <c r="K35" s="163"/>
      <c r="L35" s="163"/>
    </row>
    <row r="36" spans="2:12" ht="12.75">
      <c r="B36" s="163"/>
      <c r="C36" s="163"/>
      <c r="D36" s="163"/>
      <c r="E36" s="163"/>
      <c r="F36" s="163"/>
      <c r="G36" s="163"/>
      <c r="H36" s="163"/>
      <c r="I36" s="163"/>
      <c r="J36" s="163"/>
      <c r="K36" s="163"/>
      <c r="L36" s="163"/>
    </row>
    <row r="37" spans="1:12" ht="12.75">
      <c r="A37" s="32" t="s">
        <v>88</v>
      </c>
      <c r="B37" s="77" t="s">
        <v>89</v>
      </c>
      <c r="C37" s="40"/>
      <c r="D37" s="40"/>
      <c r="E37" s="40"/>
      <c r="F37" s="40"/>
      <c r="G37" s="40"/>
      <c r="H37" s="76"/>
      <c r="I37" s="76"/>
      <c r="J37" s="76"/>
      <c r="K37" s="76"/>
      <c r="L37" s="76"/>
    </row>
    <row r="38" spans="2:12" ht="12.75">
      <c r="B38" s="77"/>
      <c r="C38" s="40"/>
      <c r="D38" s="40"/>
      <c r="E38" s="40"/>
      <c r="F38" s="40"/>
      <c r="G38" s="40"/>
      <c r="H38" s="76"/>
      <c r="I38" s="76"/>
      <c r="J38" s="76"/>
      <c r="K38" s="76"/>
      <c r="L38" s="76"/>
    </row>
    <row r="39" spans="1:12" ht="12.75">
      <c r="A39" s="31"/>
      <c r="B39" s="41" t="s">
        <v>90</v>
      </c>
      <c r="C39" s="76"/>
      <c r="D39" s="76"/>
      <c r="E39" s="76"/>
      <c r="F39" s="76"/>
      <c r="G39" s="42"/>
      <c r="H39" s="42"/>
      <c r="I39" s="42"/>
      <c r="J39" s="42"/>
      <c r="K39" s="42"/>
      <c r="L39" s="42"/>
    </row>
    <row r="40" spans="2:12" ht="12.75">
      <c r="B40" s="43"/>
      <c r="C40" s="76"/>
      <c r="D40" s="76"/>
      <c r="E40" s="76"/>
      <c r="F40" s="76"/>
      <c r="G40" s="76"/>
      <c r="H40" s="76"/>
      <c r="I40" s="44"/>
      <c r="J40" s="76"/>
      <c r="K40" s="76"/>
      <c r="L40" s="45"/>
    </row>
    <row r="41" spans="1:12" ht="12.75">
      <c r="A41" s="32" t="s">
        <v>91</v>
      </c>
      <c r="B41" s="77" t="s">
        <v>92</v>
      </c>
      <c r="C41" s="76"/>
      <c r="D41" s="76"/>
      <c r="E41" s="76"/>
      <c r="F41" s="76"/>
      <c r="G41" s="76"/>
      <c r="H41" s="76"/>
      <c r="I41" s="46"/>
      <c r="J41" s="47"/>
      <c r="K41" s="47"/>
      <c r="L41" s="76"/>
    </row>
    <row r="42" spans="2:12" ht="12.75">
      <c r="B42" s="77"/>
      <c r="C42" s="76"/>
      <c r="D42" s="76"/>
      <c r="E42" s="76"/>
      <c r="F42" s="76"/>
      <c r="G42" s="76"/>
      <c r="H42" s="76"/>
      <c r="I42" s="46"/>
      <c r="J42" s="46"/>
      <c r="K42" s="46"/>
      <c r="L42" s="76"/>
    </row>
    <row r="43" spans="2:12" ht="12.75">
      <c r="B43" s="191" t="s">
        <v>193</v>
      </c>
      <c r="C43" s="191"/>
      <c r="D43" s="191"/>
      <c r="E43" s="191"/>
      <c r="F43" s="191"/>
      <c r="G43" s="191"/>
      <c r="H43" s="191"/>
      <c r="I43" s="191"/>
      <c r="J43" s="191"/>
      <c r="K43" s="191"/>
      <c r="L43" s="191"/>
    </row>
    <row r="44" spans="2:12" ht="12.75">
      <c r="B44" s="78"/>
      <c r="C44" s="76"/>
      <c r="D44" s="76"/>
      <c r="E44" s="76"/>
      <c r="F44" s="76"/>
      <c r="G44" s="76"/>
      <c r="H44" s="76"/>
      <c r="I44" s="76"/>
      <c r="J44" s="76"/>
      <c r="K44" s="76"/>
      <c r="L44" s="76"/>
    </row>
    <row r="45" spans="1:12" ht="12.75">
      <c r="A45" s="32" t="s">
        <v>93</v>
      </c>
      <c r="B45" s="77" t="s">
        <v>94</v>
      </c>
      <c r="C45" s="76"/>
      <c r="D45" s="76"/>
      <c r="E45" s="76"/>
      <c r="F45" s="76"/>
      <c r="G45" s="76"/>
      <c r="H45" s="76"/>
      <c r="I45" s="76"/>
      <c r="J45" s="76"/>
      <c r="K45" s="76"/>
      <c r="L45" s="76"/>
    </row>
    <row r="46" spans="2:12" ht="12.75">
      <c r="B46" s="77"/>
      <c r="C46" s="76"/>
      <c r="D46" s="76"/>
      <c r="E46" s="76"/>
      <c r="F46" s="76"/>
      <c r="G46" s="76"/>
      <c r="H46" s="76"/>
      <c r="I46" s="76"/>
      <c r="J46" s="76"/>
      <c r="K46" s="76"/>
      <c r="L46" s="76"/>
    </row>
    <row r="47" spans="2:12" ht="12.75">
      <c r="B47" s="192" t="s">
        <v>214</v>
      </c>
      <c r="C47" s="192"/>
      <c r="D47" s="192"/>
      <c r="E47" s="192"/>
      <c r="F47" s="192"/>
      <c r="G47" s="192"/>
      <c r="H47" s="192"/>
      <c r="I47" s="192"/>
      <c r="J47" s="192"/>
      <c r="K47" s="192"/>
      <c r="L47" s="192"/>
    </row>
    <row r="48" spans="2:12" ht="12.75">
      <c r="B48" s="193"/>
      <c r="C48" s="193"/>
      <c r="D48" s="193"/>
      <c r="E48" s="193"/>
      <c r="F48" s="193"/>
      <c r="G48" s="193"/>
      <c r="H48" s="193"/>
      <c r="I48" s="193"/>
      <c r="J48" s="193"/>
      <c r="K48" s="193"/>
      <c r="L48" s="193"/>
    </row>
    <row r="49" spans="1:12" ht="12.75">
      <c r="A49" s="32" t="s">
        <v>95</v>
      </c>
      <c r="B49" s="173" t="s">
        <v>191</v>
      </c>
      <c r="C49" s="88"/>
      <c r="D49" s="88"/>
      <c r="E49" s="88"/>
      <c r="F49" s="88"/>
      <c r="G49" s="88"/>
      <c r="H49" s="88"/>
      <c r="I49" s="88"/>
      <c r="J49" s="88"/>
      <c r="K49" s="88"/>
      <c r="L49" s="88"/>
    </row>
    <row r="50" spans="2:12" ht="12.75">
      <c r="B50" s="173"/>
      <c r="C50" s="88"/>
      <c r="D50" s="88"/>
      <c r="E50" s="88"/>
      <c r="F50" s="88"/>
      <c r="G50" s="88"/>
      <c r="H50" s="88"/>
      <c r="I50" s="88"/>
      <c r="J50" s="88"/>
      <c r="K50" s="88"/>
      <c r="L50" s="88"/>
    </row>
    <row r="51" spans="2:12" ht="12.75">
      <c r="B51" s="52" t="s">
        <v>202</v>
      </c>
      <c r="C51" s="88"/>
      <c r="D51" s="88"/>
      <c r="E51" s="88"/>
      <c r="F51" s="88"/>
      <c r="G51" s="88"/>
      <c r="H51" s="88"/>
      <c r="I51" s="88"/>
      <c r="J51" s="88"/>
      <c r="K51" s="88"/>
      <c r="L51" s="88"/>
    </row>
    <row r="52" spans="2:12" ht="12.75">
      <c r="B52" s="173"/>
      <c r="C52" s="88"/>
      <c r="D52" s="88"/>
      <c r="E52" s="88"/>
      <c r="F52" s="88"/>
      <c r="G52" s="88"/>
      <c r="H52" s="88"/>
      <c r="I52" s="88"/>
      <c r="J52" s="88"/>
      <c r="K52" s="88"/>
      <c r="L52" s="88"/>
    </row>
    <row r="53" spans="1:12" ht="12.75">
      <c r="A53" s="32" t="s">
        <v>96</v>
      </c>
      <c r="B53" s="77" t="s">
        <v>186</v>
      </c>
      <c r="C53" s="76"/>
      <c r="D53" s="76"/>
      <c r="E53" s="76"/>
      <c r="F53" s="76"/>
      <c r="G53" s="76"/>
      <c r="H53" s="76"/>
      <c r="I53" s="76"/>
      <c r="J53" s="76"/>
      <c r="K53" s="76"/>
      <c r="L53" s="76"/>
    </row>
    <row r="54" spans="2:12" ht="12.75">
      <c r="B54" s="77"/>
      <c r="C54" s="76"/>
      <c r="D54" s="76"/>
      <c r="E54" s="76"/>
      <c r="F54" s="76"/>
      <c r="G54" s="76"/>
      <c r="H54" s="76"/>
      <c r="I54" s="76"/>
      <c r="J54" s="76"/>
      <c r="K54" s="76"/>
      <c r="L54" s="76"/>
    </row>
    <row r="55" spans="2:12" ht="24.75" customHeight="1">
      <c r="B55" s="194" t="s">
        <v>194</v>
      </c>
      <c r="C55" s="194"/>
      <c r="D55" s="194"/>
      <c r="E55" s="194"/>
      <c r="F55" s="194"/>
      <c r="G55" s="194"/>
      <c r="H55" s="194"/>
      <c r="I55" s="194"/>
      <c r="J55" s="194"/>
      <c r="K55" s="194"/>
      <c r="L55" s="194"/>
    </row>
    <row r="56" spans="2:12" ht="13.5" customHeight="1">
      <c r="B56" s="92"/>
      <c r="C56" s="92"/>
      <c r="D56" s="92"/>
      <c r="E56" s="92"/>
      <c r="F56" s="92"/>
      <c r="G56" s="92"/>
      <c r="H56" s="92"/>
      <c r="I56" s="92"/>
      <c r="J56" s="92"/>
      <c r="K56" s="92"/>
      <c r="L56" s="92"/>
    </row>
    <row r="57" spans="1:12" ht="26.25" customHeight="1">
      <c r="A57" s="94" t="s">
        <v>15</v>
      </c>
      <c r="B57" s="196" t="s">
        <v>208</v>
      </c>
      <c r="C57" s="196"/>
      <c r="D57" s="196"/>
      <c r="E57" s="196"/>
      <c r="F57" s="196"/>
      <c r="G57" s="196"/>
      <c r="H57" s="196"/>
      <c r="I57" s="196"/>
      <c r="J57" s="196"/>
      <c r="K57" s="196"/>
      <c r="L57" s="196"/>
    </row>
    <row r="58" spans="2:12" ht="12.75">
      <c r="B58" s="78"/>
      <c r="C58" s="76"/>
      <c r="D58" s="76"/>
      <c r="E58" s="76"/>
      <c r="F58" s="76"/>
      <c r="G58" s="76"/>
      <c r="H58" s="76"/>
      <c r="I58" s="76"/>
      <c r="J58" s="76"/>
      <c r="K58" s="76"/>
      <c r="L58" s="76"/>
    </row>
    <row r="59" spans="1:12" ht="12.75">
      <c r="A59" s="32" t="s">
        <v>97</v>
      </c>
      <c r="B59" s="77" t="s">
        <v>98</v>
      </c>
      <c r="C59" s="76"/>
      <c r="D59" s="76"/>
      <c r="E59" s="76"/>
      <c r="F59" s="76"/>
      <c r="G59" s="76"/>
      <c r="H59" s="76"/>
      <c r="I59" s="76"/>
      <c r="J59" s="76"/>
      <c r="K59" s="76"/>
      <c r="L59" s="76"/>
    </row>
    <row r="60" spans="2:12" ht="12.75">
      <c r="B60" s="78"/>
      <c r="C60" s="76"/>
      <c r="D60" s="76"/>
      <c r="E60" s="76"/>
      <c r="F60" s="76"/>
      <c r="G60" s="76"/>
      <c r="H60" s="76"/>
      <c r="I60" s="76"/>
      <c r="J60" s="76"/>
      <c r="K60" s="76"/>
      <c r="L60" s="76"/>
    </row>
    <row r="61" spans="2:12" ht="12.75">
      <c r="B61" s="78" t="s">
        <v>99</v>
      </c>
      <c r="C61" s="76"/>
      <c r="D61" s="76"/>
      <c r="E61" s="76"/>
      <c r="F61" s="76"/>
      <c r="G61" s="76"/>
      <c r="H61" s="76"/>
      <c r="I61" s="76"/>
      <c r="J61" s="76"/>
      <c r="K61" s="76"/>
      <c r="L61" s="76"/>
    </row>
    <row r="62" spans="2:12" ht="12.75">
      <c r="B62" s="78"/>
      <c r="C62" s="76"/>
      <c r="D62" s="76"/>
      <c r="E62" s="76"/>
      <c r="F62" s="76"/>
      <c r="G62" s="76"/>
      <c r="H62" s="76"/>
      <c r="I62" s="76"/>
      <c r="J62" s="76"/>
      <c r="K62" s="76"/>
      <c r="L62" s="76"/>
    </row>
    <row r="63" spans="1:12" ht="12.75">
      <c r="A63" s="32" t="s">
        <v>100</v>
      </c>
      <c r="B63" s="77" t="s">
        <v>101</v>
      </c>
      <c r="C63" s="76"/>
      <c r="D63" s="76"/>
      <c r="E63" s="76"/>
      <c r="F63" s="76"/>
      <c r="G63" s="76"/>
      <c r="H63" s="76"/>
      <c r="I63" s="76"/>
      <c r="J63" s="76"/>
      <c r="K63" s="76"/>
      <c r="L63" s="76"/>
    </row>
    <row r="64" spans="2:12" ht="12.75">
      <c r="B64" s="78"/>
      <c r="C64" s="76"/>
      <c r="D64" s="76"/>
      <c r="E64" s="76"/>
      <c r="F64" s="76"/>
      <c r="G64" s="76"/>
      <c r="H64" s="76"/>
      <c r="I64" s="76"/>
      <c r="J64" s="76"/>
      <c r="K64" s="76"/>
      <c r="L64" s="76"/>
    </row>
    <row r="65" spans="1:12" ht="20.25" customHeight="1">
      <c r="A65" s="93"/>
      <c r="B65" s="195" t="s">
        <v>203</v>
      </c>
      <c r="C65" s="195"/>
      <c r="D65" s="195"/>
      <c r="E65" s="195"/>
      <c r="F65" s="195"/>
      <c r="G65" s="195"/>
      <c r="H65" s="195"/>
      <c r="I65" s="195"/>
      <c r="J65" s="195"/>
      <c r="K65" s="195"/>
      <c r="L65" s="195"/>
    </row>
    <row r="66" spans="2:12" ht="12.75">
      <c r="B66" s="78"/>
      <c r="C66" s="76"/>
      <c r="D66" s="76"/>
      <c r="E66" s="76"/>
      <c r="F66" s="76"/>
      <c r="G66" s="76"/>
      <c r="H66" s="76"/>
      <c r="I66" s="76"/>
      <c r="J66" s="76"/>
      <c r="K66" s="76"/>
      <c r="L66" s="76"/>
    </row>
    <row r="67" spans="1:12" ht="12.75">
      <c r="A67" s="30" t="s">
        <v>102</v>
      </c>
      <c r="B67" s="78"/>
      <c r="C67" s="76"/>
      <c r="D67" s="76"/>
      <c r="E67" s="76"/>
      <c r="F67" s="76"/>
      <c r="G67" s="76"/>
      <c r="H67" s="76"/>
      <c r="I67" s="76"/>
      <c r="J67" s="76"/>
      <c r="K67" s="76"/>
      <c r="L67" s="76"/>
    </row>
    <row r="68" spans="2:12" ht="12.75">
      <c r="B68" s="78"/>
      <c r="C68" s="76"/>
      <c r="D68" s="76"/>
      <c r="E68" s="76"/>
      <c r="F68" s="76"/>
      <c r="G68" s="76"/>
      <c r="H68" s="76"/>
      <c r="I68" s="76"/>
      <c r="J68" s="76"/>
      <c r="K68" s="76"/>
      <c r="L68" s="76"/>
    </row>
    <row r="69" spans="1:12" ht="12.75">
      <c r="A69" s="32" t="s">
        <v>103</v>
      </c>
      <c r="B69" s="77" t="s">
        <v>104</v>
      </c>
      <c r="C69" s="76"/>
      <c r="D69" s="76"/>
      <c r="E69" s="76"/>
      <c r="F69" s="76"/>
      <c r="G69" s="76"/>
      <c r="H69" s="76"/>
      <c r="I69" s="76"/>
      <c r="J69" s="76"/>
      <c r="K69" s="76"/>
      <c r="L69" s="76"/>
    </row>
    <row r="70" spans="2:12" ht="12.75">
      <c r="B70" s="77"/>
      <c r="C70" s="76"/>
      <c r="D70" s="76"/>
      <c r="E70" s="76"/>
      <c r="F70" s="76"/>
      <c r="G70" s="76"/>
      <c r="H70" s="76"/>
      <c r="I70" s="76"/>
      <c r="J70" s="76"/>
      <c r="K70" s="76"/>
      <c r="L70" s="76"/>
    </row>
    <row r="71" spans="2:12" ht="32.25" customHeight="1">
      <c r="B71" s="190" t="s">
        <v>245</v>
      </c>
      <c r="C71" s="190"/>
      <c r="D71" s="190"/>
      <c r="E71" s="190"/>
      <c r="F71" s="190"/>
      <c r="G71" s="190"/>
      <c r="H71" s="190"/>
      <c r="I71" s="190"/>
      <c r="J71" s="190"/>
      <c r="K71" s="190"/>
      <c r="L71" s="190"/>
    </row>
    <row r="72" spans="2:12" ht="53.25" customHeight="1">
      <c r="B72" s="190" t="s">
        <v>246</v>
      </c>
      <c r="C72" s="190"/>
      <c r="D72" s="190"/>
      <c r="E72" s="190"/>
      <c r="F72" s="190"/>
      <c r="G72" s="190"/>
      <c r="H72" s="190"/>
      <c r="I72" s="190"/>
      <c r="J72" s="190"/>
      <c r="K72" s="190"/>
      <c r="L72" s="190"/>
    </row>
    <row r="73" spans="2:12" ht="12.75" customHeight="1">
      <c r="B73" s="74"/>
      <c r="C73" s="74"/>
      <c r="D73" s="74"/>
      <c r="E73" s="74"/>
      <c r="F73" s="74"/>
      <c r="G73" s="74"/>
      <c r="H73" s="74"/>
      <c r="I73" s="74"/>
      <c r="J73" s="74"/>
      <c r="K73" s="74"/>
      <c r="L73" s="74"/>
    </row>
    <row r="74" spans="2:12" ht="65.25" customHeight="1">
      <c r="B74" s="167" t="s">
        <v>247</v>
      </c>
      <c r="C74" s="167"/>
      <c r="D74" s="167"/>
      <c r="E74" s="167"/>
      <c r="F74" s="167"/>
      <c r="G74" s="167"/>
      <c r="H74" s="167"/>
      <c r="I74" s="167"/>
      <c r="J74" s="167"/>
      <c r="K74" s="167"/>
      <c r="L74" s="167"/>
    </row>
    <row r="75" spans="2:12" ht="12" customHeight="1">
      <c r="B75" s="75"/>
      <c r="C75" s="75"/>
      <c r="D75" s="75"/>
      <c r="E75" s="75"/>
      <c r="F75" s="75"/>
      <c r="G75" s="75"/>
      <c r="H75" s="75"/>
      <c r="I75" s="75"/>
      <c r="J75" s="75"/>
      <c r="K75" s="75"/>
      <c r="L75" s="75"/>
    </row>
    <row r="76" spans="1:12" ht="12.75">
      <c r="A76" s="32" t="s">
        <v>105</v>
      </c>
      <c r="B76" s="77" t="s">
        <v>106</v>
      </c>
      <c r="C76" s="76"/>
      <c r="D76" s="76"/>
      <c r="E76" s="76"/>
      <c r="F76" s="76"/>
      <c r="G76" s="76"/>
      <c r="H76" s="76"/>
      <c r="I76" s="48"/>
      <c r="J76" s="76"/>
      <c r="K76" s="76"/>
      <c r="L76" s="76"/>
    </row>
    <row r="77" spans="2:12" ht="12.75">
      <c r="B77" s="78"/>
      <c r="C77" s="76"/>
      <c r="D77" s="76"/>
      <c r="E77" s="76"/>
      <c r="F77" s="76"/>
      <c r="G77" s="76"/>
      <c r="H77" s="49"/>
      <c r="I77" s="49"/>
      <c r="J77" s="76"/>
      <c r="K77" s="76"/>
      <c r="L77" s="76"/>
    </row>
    <row r="78" spans="2:12" ht="75" customHeight="1">
      <c r="B78" s="167" t="s">
        <v>248</v>
      </c>
      <c r="C78" s="167"/>
      <c r="D78" s="167"/>
      <c r="E78" s="167"/>
      <c r="F78" s="167"/>
      <c r="G78" s="167"/>
      <c r="H78" s="167"/>
      <c r="I78" s="167"/>
      <c r="J78" s="167"/>
      <c r="K78" s="167"/>
      <c r="L78" s="167"/>
    </row>
    <row r="79" spans="2:12" ht="12.75">
      <c r="B79" s="74"/>
      <c r="C79" s="74"/>
      <c r="D79" s="74"/>
      <c r="E79" s="74"/>
      <c r="F79" s="74"/>
      <c r="G79" s="74"/>
      <c r="H79" s="74"/>
      <c r="I79" s="74"/>
      <c r="J79" s="74"/>
      <c r="K79" s="74"/>
      <c r="L79" s="74"/>
    </row>
    <row r="80" spans="1:12" ht="12.75">
      <c r="A80" s="32" t="s">
        <v>107</v>
      </c>
      <c r="B80" s="77" t="s">
        <v>108</v>
      </c>
      <c r="C80" s="76"/>
      <c r="D80" s="76"/>
      <c r="E80" s="76"/>
      <c r="F80" s="76"/>
      <c r="G80" s="76"/>
      <c r="H80" s="76"/>
      <c r="I80" s="76"/>
      <c r="J80" s="76"/>
      <c r="K80" s="76"/>
      <c r="L80" s="76"/>
    </row>
    <row r="81" spans="2:12" ht="12.75">
      <c r="B81" s="77"/>
      <c r="C81" s="76"/>
      <c r="D81" s="76"/>
      <c r="E81" s="76"/>
      <c r="F81" s="76"/>
      <c r="G81" s="76"/>
      <c r="H81" s="50"/>
      <c r="I81" s="76"/>
      <c r="J81" s="76"/>
      <c r="K81" s="76"/>
      <c r="L81" s="76"/>
    </row>
    <row r="82" spans="2:12" ht="51.75" customHeight="1">
      <c r="B82" s="164" t="s">
        <v>240</v>
      </c>
      <c r="C82" s="164"/>
      <c r="D82" s="164"/>
      <c r="E82" s="164"/>
      <c r="F82" s="164"/>
      <c r="G82" s="164"/>
      <c r="H82" s="164"/>
      <c r="I82" s="164"/>
      <c r="J82" s="164"/>
      <c r="K82" s="164"/>
      <c r="L82" s="164"/>
    </row>
    <row r="83" spans="2:12" ht="12.75">
      <c r="B83" s="75"/>
      <c r="C83" s="75"/>
      <c r="D83" s="75"/>
      <c r="E83" s="75"/>
      <c r="F83" s="75"/>
      <c r="G83" s="75"/>
      <c r="H83" s="75"/>
      <c r="I83" s="75"/>
      <c r="J83" s="75"/>
      <c r="K83" s="75"/>
      <c r="L83" s="75"/>
    </row>
    <row r="84" spans="1:12" ht="12.75">
      <c r="A84" s="32" t="s">
        <v>109</v>
      </c>
      <c r="B84" s="77" t="s">
        <v>110</v>
      </c>
      <c r="C84" s="76"/>
      <c r="D84" s="76"/>
      <c r="E84" s="76"/>
      <c r="F84" s="76"/>
      <c r="G84" s="76"/>
      <c r="H84" s="76"/>
      <c r="I84" s="76"/>
      <c r="J84" s="76"/>
      <c r="K84" s="76"/>
      <c r="L84" s="76"/>
    </row>
    <row r="85" spans="2:12" ht="12.75">
      <c r="B85" s="77"/>
      <c r="C85" s="76"/>
      <c r="D85" s="76"/>
      <c r="E85" s="76"/>
      <c r="F85" s="76"/>
      <c r="G85" s="76"/>
      <c r="H85" s="76"/>
      <c r="I85" s="76"/>
      <c r="J85" s="76"/>
      <c r="K85" s="76"/>
      <c r="L85" s="76"/>
    </row>
    <row r="86" spans="2:12" ht="12.75">
      <c r="B86" s="167" t="s">
        <v>111</v>
      </c>
      <c r="C86" s="167"/>
      <c r="D86" s="167"/>
      <c r="E86" s="167"/>
      <c r="F86" s="167"/>
      <c r="G86" s="167"/>
      <c r="H86" s="167"/>
      <c r="I86" s="167"/>
      <c r="J86" s="167"/>
      <c r="K86" s="167"/>
      <c r="L86" s="167"/>
    </row>
    <row r="87" spans="2:12" ht="12.75">
      <c r="B87" s="75"/>
      <c r="C87" s="75"/>
      <c r="D87" s="75"/>
      <c r="E87" s="75"/>
      <c r="F87" s="75"/>
      <c r="G87" s="75"/>
      <c r="H87" s="75"/>
      <c r="I87" s="75"/>
      <c r="J87" s="75"/>
      <c r="K87" s="75"/>
      <c r="L87" s="75"/>
    </row>
    <row r="88" spans="1:2" ht="12.75">
      <c r="A88" s="51" t="s">
        <v>112</v>
      </c>
      <c r="B88" s="34" t="s">
        <v>50</v>
      </c>
    </row>
    <row r="89" spans="2:12" ht="14.25" customHeight="1">
      <c r="B89" s="78"/>
      <c r="C89" s="78"/>
      <c r="D89" s="78"/>
      <c r="E89" s="78"/>
      <c r="F89" s="78"/>
      <c r="G89" s="78"/>
      <c r="L89" s="78"/>
    </row>
    <row r="90" spans="2:12" ht="13.5" customHeight="1">
      <c r="B90" s="78" t="s">
        <v>198</v>
      </c>
      <c r="C90" s="78"/>
      <c r="D90" s="78"/>
      <c r="E90" s="78"/>
      <c r="F90" s="78"/>
      <c r="G90" s="78"/>
      <c r="L90" s="78"/>
    </row>
    <row r="91" spans="2:12" ht="15" customHeight="1">
      <c r="B91" s="78"/>
      <c r="C91" s="78"/>
      <c r="D91" s="78"/>
      <c r="E91" s="78"/>
      <c r="F91" s="78"/>
      <c r="G91" s="78"/>
      <c r="L91" s="78"/>
    </row>
    <row r="92" spans="1:2" ht="12.75">
      <c r="A92" s="32" t="s">
        <v>113</v>
      </c>
      <c r="B92" s="34" t="s">
        <v>114</v>
      </c>
    </row>
    <row r="93" ht="12.75">
      <c r="B93" s="34"/>
    </row>
    <row r="94" spans="2:12" ht="12.75">
      <c r="B94" s="163" t="s">
        <v>115</v>
      </c>
      <c r="C94" s="163"/>
      <c r="D94" s="163"/>
      <c r="E94" s="163"/>
      <c r="F94" s="163"/>
      <c r="G94" s="163"/>
      <c r="H94" s="163"/>
      <c r="I94" s="163"/>
      <c r="J94" s="163"/>
      <c r="K94" s="163"/>
      <c r="L94" s="163"/>
    </row>
    <row r="96" spans="1:2" ht="12.75">
      <c r="A96" s="32" t="s">
        <v>116</v>
      </c>
      <c r="B96" s="34" t="s">
        <v>117</v>
      </c>
    </row>
    <row r="97" spans="2:12" ht="12.75">
      <c r="B97" s="163"/>
      <c r="C97" s="163"/>
      <c r="D97" s="163"/>
      <c r="E97" s="163"/>
      <c r="F97" s="163"/>
      <c r="G97" s="163"/>
      <c r="H97" s="163"/>
      <c r="I97" s="163"/>
      <c r="J97" s="163"/>
      <c r="K97" s="163"/>
      <c r="L97" s="163"/>
    </row>
    <row r="98" spans="2:12" ht="12.75">
      <c r="B98" s="163" t="s">
        <v>196</v>
      </c>
      <c r="C98" s="163"/>
      <c r="D98" s="163"/>
      <c r="E98" s="163"/>
      <c r="F98" s="163"/>
      <c r="G98" s="163"/>
      <c r="H98" s="163"/>
      <c r="I98" s="163"/>
      <c r="J98" s="163"/>
      <c r="K98" s="163"/>
      <c r="L98" s="163"/>
    </row>
    <row r="99" spans="2:12" ht="12.75">
      <c r="B99" s="163"/>
      <c r="C99" s="163"/>
      <c r="D99" s="163"/>
      <c r="E99" s="163"/>
      <c r="F99" s="163"/>
      <c r="G99" s="163"/>
      <c r="H99" s="163"/>
      <c r="I99" s="163"/>
      <c r="J99" s="163"/>
      <c r="K99" s="163"/>
      <c r="L99" s="163"/>
    </row>
    <row r="100" spans="1:2" ht="12.75">
      <c r="A100" s="51" t="s">
        <v>118</v>
      </c>
      <c r="B100" s="34" t="s">
        <v>119</v>
      </c>
    </row>
    <row r="102" spans="2:12" ht="12.75">
      <c r="B102" s="161" t="s">
        <v>195</v>
      </c>
      <c r="C102" s="162"/>
      <c r="D102" s="162"/>
      <c r="E102" s="162"/>
      <c r="F102" s="162"/>
      <c r="G102" s="162"/>
      <c r="H102" s="162"/>
      <c r="I102" s="162"/>
      <c r="J102" s="162"/>
      <c r="K102" s="162"/>
      <c r="L102" s="162"/>
    </row>
    <row r="103" spans="2:12" ht="3.75" customHeight="1">
      <c r="B103" s="162"/>
      <c r="C103" s="162"/>
      <c r="D103" s="162"/>
      <c r="E103" s="162"/>
      <c r="F103" s="162"/>
      <c r="G103" s="162"/>
      <c r="H103" s="162"/>
      <c r="I103" s="162"/>
      <c r="J103" s="162"/>
      <c r="K103" s="162"/>
      <c r="L103" s="162"/>
    </row>
    <row r="105" spans="2:12" ht="12.75">
      <c r="B105" s="53" t="s">
        <v>155</v>
      </c>
      <c r="C105" s="54"/>
      <c r="D105" s="54"/>
      <c r="E105" s="54"/>
      <c r="F105" s="54"/>
      <c r="G105" s="54"/>
      <c r="H105" s="54"/>
      <c r="I105" s="54"/>
      <c r="J105" s="54"/>
      <c r="K105" s="54"/>
      <c r="L105" s="54"/>
    </row>
    <row r="106" spans="2:12" ht="12.75">
      <c r="B106" s="208" t="s">
        <v>209</v>
      </c>
      <c r="C106" s="208"/>
      <c r="D106" s="208"/>
      <c r="E106" s="208"/>
      <c r="F106" s="208"/>
      <c r="G106" s="208"/>
      <c r="H106" s="208"/>
      <c r="I106" s="208"/>
      <c r="J106" s="208"/>
      <c r="K106" s="208"/>
      <c r="L106" s="208"/>
    </row>
    <row r="107" spans="2:12" ht="12.75">
      <c r="B107" s="208"/>
      <c r="C107" s="208"/>
      <c r="D107" s="208"/>
      <c r="E107" s="208"/>
      <c r="F107" s="208"/>
      <c r="G107" s="208"/>
      <c r="H107" s="208"/>
      <c r="I107" s="208"/>
      <c r="J107" s="208"/>
      <c r="K107" s="208"/>
      <c r="L107" s="208"/>
    </row>
    <row r="108" spans="2:12" ht="12.75">
      <c r="B108" s="80"/>
      <c r="C108" s="80"/>
      <c r="D108" s="80"/>
      <c r="E108" s="80"/>
      <c r="F108" s="80"/>
      <c r="G108" s="80"/>
      <c r="H108" s="80"/>
      <c r="I108" s="80"/>
      <c r="J108" s="55"/>
      <c r="K108" s="55"/>
      <c r="L108" s="55"/>
    </row>
    <row r="109" spans="2:11" ht="12.75" customHeight="1">
      <c r="B109" s="198" t="s">
        <v>120</v>
      </c>
      <c r="C109" s="199"/>
      <c r="D109" s="144" t="s">
        <v>121</v>
      </c>
      <c r="E109" s="144" t="s">
        <v>224</v>
      </c>
      <c r="F109" s="145"/>
      <c r="G109" s="144" t="s">
        <v>122</v>
      </c>
      <c r="H109" s="56" t="s">
        <v>123</v>
      </c>
      <c r="I109" s="204" t="s">
        <v>124</v>
      </c>
      <c r="J109" s="205"/>
      <c r="K109" s="211" t="s">
        <v>125</v>
      </c>
    </row>
    <row r="110" spans="2:11" ht="12.75" customHeight="1">
      <c r="B110" s="200"/>
      <c r="C110" s="201"/>
      <c r="D110" s="146" t="s">
        <v>156</v>
      </c>
      <c r="E110" s="146" t="s">
        <v>158</v>
      </c>
      <c r="F110" s="147"/>
      <c r="G110" s="148" t="s">
        <v>167</v>
      </c>
      <c r="H110" s="57" t="s">
        <v>157</v>
      </c>
      <c r="I110" s="206"/>
      <c r="J110" s="207"/>
      <c r="K110" s="212"/>
    </row>
    <row r="111" spans="2:11" ht="12.75">
      <c r="B111" s="202"/>
      <c r="C111" s="203"/>
      <c r="D111" s="149" t="s">
        <v>126</v>
      </c>
      <c r="E111" s="149" t="s">
        <v>126</v>
      </c>
      <c r="F111" s="150"/>
      <c r="G111" s="151" t="s">
        <v>126</v>
      </c>
      <c r="H111" s="58" t="s">
        <v>158</v>
      </c>
      <c r="I111" s="59" t="s">
        <v>126</v>
      </c>
      <c r="J111" s="151" t="s">
        <v>127</v>
      </c>
      <c r="K111" s="213"/>
    </row>
    <row r="112" spans="2:11" ht="38.25" customHeight="1">
      <c r="B112" s="83" t="s">
        <v>233</v>
      </c>
      <c r="C112" s="84"/>
      <c r="D112" s="130">
        <v>4000</v>
      </c>
      <c r="E112" s="130">
        <v>4000</v>
      </c>
      <c r="F112" s="131"/>
      <c r="G112" s="60">
        <v>2309</v>
      </c>
      <c r="H112" s="134" t="s">
        <v>225</v>
      </c>
      <c r="I112" s="137">
        <v>1691</v>
      </c>
      <c r="J112" s="138">
        <f>I112/E112*100</f>
        <v>42.275</v>
      </c>
      <c r="K112" s="141" t="s">
        <v>226</v>
      </c>
    </row>
    <row r="113" spans="2:11" ht="33.75" customHeight="1">
      <c r="B113" s="209" t="s">
        <v>237</v>
      </c>
      <c r="C113" s="210"/>
      <c r="D113" s="130">
        <v>1760</v>
      </c>
      <c r="E113" s="130">
        <v>3813</v>
      </c>
      <c r="F113" s="131"/>
      <c r="G113" s="60">
        <v>1813</v>
      </c>
      <c r="H113" s="134" t="s">
        <v>225</v>
      </c>
      <c r="I113" s="139">
        <v>2000</v>
      </c>
      <c r="J113" s="138">
        <f>I113/E113*100</f>
        <v>52.45213742460005</v>
      </c>
      <c r="K113" s="141" t="s">
        <v>216</v>
      </c>
    </row>
    <row r="114" spans="2:11" ht="17.25" customHeight="1">
      <c r="B114" s="209" t="s">
        <v>234</v>
      </c>
      <c r="C114" s="210"/>
      <c r="D114" s="130">
        <v>2000</v>
      </c>
      <c r="E114" s="132">
        <v>0</v>
      </c>
      <c r="F114" s="131"/>
      <c r="G114" s="133">
        <v>0</v>
      </c>
      <c r="H114" s="135">
        <v>0</v>
      </c>
      <c r="I114" s="140">
        <v>0</v>
      </c>
      <c r="J114" s="138">
        <v>0</v>
      </c>
      <c r="K114" s="142">
        <v>0</v>
      </c>
    </row>
    <row r="115" spans="2:11" ht="64.5" customHeight="1">
      <c r="B115" s="209" t="s">
        <v>238</v>
      </c>
      <c r="C115" s="210"/>
      <c r="D115" s="130">
        <v>1200</v>
      </c>
      <c r="E115" s="130">
        <v>1147</v>
      </c>
      <c r="F115" s="131"/>
      <c r="G115" s="60">
        <v>1147</v>
      </c>
      <c r="H115" s="136" t="s">
        <v>128</v>
      </c>
      <c r="I115" s="139">
        <v>0</v>
      </c>
      <c r="J115" s="138">
        <f>I115/E115*100</f>
        <v>0</v>
      </c>
      <c r="K115" s="141" t="s">
        <v>241</v>
      </c>
    </row>
    <row r="116" spans="2:11" ht="18" customHeight="1">
      <c r="B116" s="83" t="s">
        <v>58</v>
      </c>
      <c r="C116" s="84"/>
      <c r="D116" s="130">
        <v>8960</v>
      </c>
      <c r="E116" s="130">
        <f>SUM(E112:E115)</f>
        <v>8960</v>
      </c>
      <c r="F116" s="131"/>
      <c r="G116" s="60">
        <f>SUM(G112:G115)</f>
        <v>5269</v>
      </c>
      <c r="H116" s="136"/>
      <c r="I116" s="137">
        <f>SUM(I112:I115)</f>
        <v>3691</v>
      </c>
      <c r="J116" s="138">
        <f>I116/E116*100</f>
        <v>41.19419642857143</v>
      </c>
      <c r="K116" s="143"/>
    </row>
    <row r="117" spans="2:12" ht="12.75">
      <c r="B117" s="61"/>
      <c r="C117" s="61"/>
      <c r="D117" s="61"/>
      <c r="E117" s="61"/>
      <c r="F117" s="61"/>
      <c r="G117" s="61"/>
      <c r="H117" s="61"/>
      <c r="I117" s="61"/>
      <c r="J117" s="62"/>
      <c r="K117" s="62"/>
      <c r="L117" s="62"/>
    </row>
    <row r="118" spans="2:12" ht="12.75">
      <c r="B118" s="124" t="s">
        <v>239</v>
      </c>
      <c r="C118" s="124"/>
      <c r="D118" s="124"/>
      <c r="E118" s="124"/>
      <c r="F118" s="124"/>
      <c r="G118" s="124"/>
      <c r="H118" s="124"/>
      <c r="I118" s="124"/>
      <c r="J118" s="125"/>
      <c r="K118" s="125"/>
      <c r="L118" s="125"/>
    </row>
    <row r="119" spans="2:12" ht="15.75" customHeight="1">
      <c r="B119" s="214" t="s">
        <v>242</v>
      </c>
      <c r="C119" s="214"/>
      <c r="D119" s="214"/>
      <c r="E119" s="214"/>
      <c r="F119" s="214"/>
      <c r="G119" s="214"/>
      <c r="H119" s="214"/>
      <c r="I119" s="214"/>
      <c r="J119" s="214"/>
      <c r="K119" s="214"/>
      <c r="L119" s="214"/>
    </row>
    <row r="120" spans="1:12" s="9" customFormat="1" ht="12.75">
      <c r="A120" s="51"/>
      <c r="B120" s="126" t="s">
        <v>228</v>
      </c>
      <c r="C120" s="127"/>
      <c r="D120" s="127"/>
      <c r="E120" s="127"/>
      <c r="F120" s="127"/>
      <c r="G120" s="128"/>
      <c r="H120" s="127"/>
      <c r="I120" s="127"/>
      <c r="J120" s="129"/>
      <c r="K120" s="129"/>
      <c r="L120" s="129"/>
    </row>
    <row r="121" spans="1:12" s="9" customFormat="1" ht="12.75">
      <c r="A121" s="51"/>
      <c r="B121" s="126" t="s">
        <v>230</v>
      </c>
      <c r="C121" s="127"/>
      <c r="D121" s="127"/>
      <c r="E121" s="127"/>
      <c r="F121" s="127"/>
      <c r="G121" s="128"/>
      <c r="H121" s="127"/>
      <c r="I121" s="127"/>
      <c r="J121" s="129"/>
      <c r="K121" s="129"/>
      <c r="L121" s="129"/>
    </row>
    <row r="122" spans="1:12" s="9" customFormat="1" ht="12.75">
      <c r="A122" s="51"/>
      <c r="B122" s="126" t="s">
        <v>229</v>
      </c>
      <c r="C122" s="127"/>
      <c r="D122" s="127"/>
      <c r="E122" s="127"/>
      <c r="F122" s="127"/>
      <c r="G122" s="128"/>
      <c r="H122" s="127"/>
      <c r="I122" s="127"/>
      <c r="J122" s="129"/>
      <c r="K122" s="129"/>
      <c r="L122" s="129"/>
    </row>
    <row r="123" spans="1:12" s="9" customFormat="1" ht="12.75">
      <c r="A123" s="51"/>
      <c r="B123" s="126" t="s">
        <v>235</v>
      </c>
      <c r="C123" s="127"/>
      <c r="D123" s="127"/>
      <c r="E123" s="127"/>
      <c r="F123" s="127"/>
      <c r="G123" s="128"/>
      <c r="H123" s="127"/>
      <c r="I123" s="127"/>
      <c r="J123" s="129"/>
      <c r="K123" s="129"/>
      <c r="L123" s="129"/>
    </row>
    <row r="124" spans="1:12" s="9" customFormat="1" ht="12.75">
      <c r="A124" s="51"/>
      <c r="B124" s="126" t="s">
        <v>231</v>
      </c>
      <c r="C124" s="127"/>
      <c r="D124" s="127"/>
      <c r="E124" s="127"/>
      <c r="F124" s="127"/>
      <c r="G124" s="128"/>
      <c r="H124" s="127"/>
      <c r="I124" s="127"/>
      <c r="J124" s="129"/>
      <c r="K124" s="129"/>
      <c r="L124" s="129"/>
    </row>
    <row r="125" spans="1:12" s="9" customFormat="1" ht="12.75">
      <c r="A125" s="51"/>
      <c r="B125" s="126"/>
      <c r="C125" s="127"/>
      <c r="D125" s="127"/>
      <c r="E125" s="127"/>
      <c r="F125" s="127"/>
      <c r="G125" s="128"/>
      <c r="H125" s="127"/>
      <c r="I125" s="127"/>
      <c r="J125" s="129"/>
      <c r="K125" s="129"/>
      <c r="L125" s="129"/>
    </row>
    <row r="126" spans="1:12" s="9" customFormat="1" ht="12.75">
      <c r="A126" s="51" t="s">
        <v>129</v>
      </c>
      <c r="B126" s="197" t="s">
        <v>130</v>
      </c>
      <c r="C126" s="197"/>
      <c r="D126" s="197"/>
      <c r="E126" s="197"/>
      <c r="F126" s="197"/>
      <c r="G126" s="197"/>
      <c r="H126" s="197"/>
      <c r="I126" s="197"/>
      <c r="J126" s="197"/>
      <c r="K126" s="197"/>
      <c r="L126" s="197"/>
    </row>
    <row r="127" spans="2:12" ht="12.75">
      <c r="B127" s="40"/>
      <c r="C127" s="40"/>
      <c r="D127" s="40"/>
      <c r="E127" s="40"/>
      <c r="F127" s="40"/>
      <c r="G127" s="40"/>
      <c r="H127" s="40"/>
      <c r="I127" s="40"/>
      <c r="J127" s="40"/>
      <c r="K127" s="40"/>
      <c r="L127" s="40"/>
    </row>
    <row r="128" spans="1:11" s="52" customFormat="1" ht="12.75">
      <c r="A128" s="63"/>
      <c r="B128" s="165" t="s">
        <v>131</v>
      </c>
      <c r="C128" s="165"/>
      <c r="D128" s="165"/>
      <c r="E128" s="165"/>
      <c r="F128" s="165"/>
      <c r="G128" s="165"/>
      <c r="H128" s="165"/>
      <c r="I128" s="165"/>
      <c r="J128" s="165"/>
      <c r="K128" s="79"/>
    </row>
    <row r="129" spans="1:11" s="52" customFormat="1" ht="12.75">
      <c r="A129" s="63"/>
      <c r="B129" s="79"/>
      <c r="C129" s="79"/>
      <c r="D129" s="79"/>
      <c r="E129" s="79"/>
      <c r="F129" s="79"/>
      <c r="G129" s="79"/>
      <c r="H129" s="79"/>
      <c r="I129" s="79"/>
      <c r="J129" s="79"/>
      <c r="K129" s="79"/>
    </row>
    <row r="130" spans="1:11" s="52" customFormat="1" ht="12.75">
      <c r="A130" s="63"/>
      <c r="B130" s="165" t="s">
        <v>227</v>
      </c>
      <c r="C130" s="165"/>
      <c r="D130" s="165"/>
      <c r="E130" s="165"/>
      <c r="F130" s="165"/>
      <c r="G130" s="165"/>
      <c r="H130" s="165"/>
      <c r="I130" s="165"/>
      <c r="J130" s="165"/>
      <c r="K130" s="79"/>
    </row>
    <row r="131" spans="1:11" s="52" customFormat="1" ht="12.75">
      <c r="A131" s="63"/>
      <c r="B131" s="81"/>
      <c r="C131" s="166"/>
      <c r="D131" s="166"/>
      <c r="E131" s="166"/>
      <c r="F131" s="166"/>
      <c r="G131" s="166"/>
      <c r="H131" s="166"/>
      <c r="I131" s="166"/>
      <c r="J131" s="166"/>
      <c r="K131" s="81"/>
    </row>
    <row r="132" spans="1:11" s="52" customFormat="1" ht="12.75">
      <c r="A132" s="63"/>
      <c r="B132" s="81"/>
      <c r="C132" s="81"/>
      <c r="D132" s="81"/>
      <c r="E132" s="81"/>
      <c r="F132" s="81"/>
      <c r="G132" s="81"/>
      <c r="H132" s="64" t="s">
        <v>132</v>
      </c>
      <c r="J132" s="64" t="s">
        <v>133</v>
      </c>
      <c r="K132" s="64"/>
    </row>
    <row r="133" spans="1:11" s="52" customFormat="1" ht="12.75">
      <c r="A133" s="63"/>
      <c r="B133" s="81"/>
      <c r="C133" s="81"/>
      <c r="D133" s="81"/>
      <c r="E133" s="81"/>
      <c r="F133" s="81"/>
      <c r="G133" s="81"/>
      <c r="H133" s="65" t="s">
        <v>14</v>
      </c>
      <c r="J133" s="65" t="s">
        <v>14</v>
      </c>
      <c r="K133" s="65"/>
    </row>
    <row r="134" spans="1:11" s="52" customFormat="1" ht="12.75">
      <c r="A134" s="63"/>
      <c r="B134" s="81"/>
      <c r="C134" s="81"/>
      <c r="D134" s="81"/>
      <c r="E134" s="81"/>
      <c r="F134" s="81"/>
      <c r="G134" s="81"/>
      <c r="H134" s="81"/>
      <c r="J134" s="81"/>
      <c r="K134" s="81"/>
    </row>
    <row r="135" spans="1:11" s="52" customFormat="1" ht="13.5" thickBot="1">
      <c r="A135" s="63"/>
      <c r="B135" s="66" t="s">
        <v>72</v>
      </c>
      <c r="C135" s="81"/>
      <c r="D135" s="81"/>
      <c r="E135" s="81"/>
      <c r="F135" s="81"/>
      <c r="G135" s="81"/>
      <c r="H135" s="85">
        <v>780</v>
      </c>
      <c r="J135" s="86">
        <f>SUM(H135:H135)</f>
        <v>780</v>
      </c>
      <c r="K135" s="67"/>
    </row>
    <row r="136" spans="1:11" s="52" customFormat="1" ht="13.5" thickTop="1">
      <c r="A136" s="63"/>
      <c r="B136" s="66"/>
      <c r="C136" s="81"/>
      <c r="D136" s="81"/>
      <c r="E136" s="81"/>
      <c r="F136" s="81"/>
      <c r="G136" s="81"/>
      <c r="H136" s="67"/>
      <c r="I136" s="67"/>
      <c r="J136" s="67"/>
      <c r="K136" s="67"/>
    </row>
    <row r="137" spans="1:2" ht="12.75">
      <c r="A137" s="32" t="s">
        <v>134</v>
      </c>
      <c r="B137" s="34" t="s">
        <v>135</v>
      </c>
    </row>
    <row r="138" ht="12.75">
      <c r="B138" s="34"/>
    </row>
    <row r="139" spans="2:12" ht="12.75">
      <c r="B139" s="167" t="s">
        <v>136</v>
      </c>
      <c r="C139" s="167"/>
      <c r="D139" s="167"/>
      <c r="E139" s="167"/>
      <c r="F139" s="167"/>
      <c r="G139" s="167"/>
      <c r="H139" s="167"/>
      <c r="I139" s="167"/>
      <c r="J139" s="167"/>
      <c r="K139" s="167"/>
      <c r="L139" s="167"/>
    </row>
    <row r="141" spans="1:2" ht="12.75">
      <c r="A141" s="32" t="s">
        <v>137</v>
      </c>
      <c r="B141" s="34" t="s">
        <v>138</v>
      </c>
    </row>
    <row r="142" ht="12.75">
      <c r="B142" s="34"/>
    </row>
    <row r="143" spans="2:12" ht="12.75">
      <c r="B143" s="163" t="s">
        <v>139</v>
      </c>
      <c r="C143" s="163"/>
      <c r="D143" s="163"/>
      <c r="E143" s="163"/>
      <c r="F143" s="163"/>
      <c r="G143" s="163"/>
      <c r="H143" s="163"/>
      <c r="I143" s="163"/>
      <c r="J143" s="163"/>
      <c r="K143" s="163"/>
      <c r="L143" s="163"/>
    </row>
    <row r="145" spans="1:2" ht="12.75">
      <c r="A145" s="32" t="s">
        <v>140</v>
      </c>
      <c r="B145" s="34" t="s">
        <v>141</v>
      </c>
    </row>
    <row r="146" ht="12.75">
      <c r="B146" s="34"/>
    </row>
    <row r="147" spans="2:12" ht="12.75">
      <c r="B147" s="163" t="s">
        <v>215</v>
      </c>
      <c r="C147" s="163"/>
      <c r="D147" s="163"/>
      <c r="E147" s="163"/>
      <c r="F147" s="163"/>
      <c r="G147" s="163"/>
      <c r="H147" s="163"/>
      <c r="I147" s="163"/>
      <c r="J147" s="163"/>
      <c r="K147" s="163"/>
      <c r="L147" s="163"/>
    </row>
    <row r="149" spans="1:2" ht="12.75">
      <c r="A149" s="32" t="s">
        <v>142</v>
      </c>
      <c r="B149" s="34" t="s">
        <v>159</v>
      </c>
    </row>
    <row r="150" ht="12.75">
      <c r="B150" s="34"/>
    </row>
    <row r="151" spans="2:12" ht="12.75">
      <c r="B151" s="68" t="s">
        <v>15</v>
      </c>
      <c r="C151" s="68" t="s">
        <v>143</v>
      </c>
      <c r="D151" s="68"/>
      <c r="E151" s="68"/>
      <c r="F151" s="68"/>
      <c r="G151" s="68"/>
      <c r="H151" s="68"/>
      <c r="I151" s="68"/>
      <c r="J151" s="68"/>
      <c r="K151" s="68"/>
      <c r="L151" s="68"/>
    </row>
    <row r="153" spans="3:12" ht="12.75">
      <c r="C153" s="168" t="s">
        <v>144</v>
      </c>
      <c r="D153" s="168"/>
      <c r="E153" s="168"/>
      <c r="F153" s="168"/>
      <c r="G153" s="168"/>
      <c r="H153" s="168"/>
      <c r="I153" s="168"/>
      <c r="J153" s="168"/>
      <c r="K153" s="168"/>
      <c r="L153" s="168"/>
    </row>
    <row r="154" spans="3:12" ht="12.75">
      <c r="C154" s="69"/>
      <c r="D154" s="69"/>
      <c r="E154" s="69"/>
      <c r="F154" s="69"/>
      <c r="G154" s="69"/>
      <c r="H154" s="69"/>
      <c r="I154" s="69"/>
      <c r="J154" s="69"/>
      <c r="K154" s="69"/>
      <c r="L154" s="69"/>
    </row>
    <row r="155" spans="9:11" ht="12.75">
      <c r="I155" s="70" t="s">
        <v>145</v>
      </c>
      <c r="K155" s="70" t="s">
        <v>145</v>
      </c>
    </row>
    <row r="156" spans="9:11" ht="12.75">
      <c r="I156" s="70" t="s">
        <v>146</v>
      </c>
      <c r="K156" s="70" t="s">
        <v>146</v>
      </c>
    </row>
    <row r="157" spans="7:11" ht="12.75">
      <c r="G157" s="29"/>
      <c r="I157" s="70" t="s">
        <v>147</v>
      </c>
      <c r="K157" s="70" t="s">
        <v>148</v>
      </c>
    </row>
    <row r="158" spans="9:11" ht="12.75">
      <c r="I158" s="71" t="s">
        <v>210</v>
      </c>
      <c r="K158" s="71" t="str">
        <f>I158</f>
        <v>31/12/08</v>
      </c>
    </row>
    <row r="159" spans="9:11" ht="12.75">
      <c r="I159" s="72"/>
      <c r="K159" s="72"/>
    </row>
    <row r="160" spans="3:11" ht="12.75">
      <c r="C160" s="31" t="s">
        <v>236</v>
      </c>
      <c r="G160" s="29"/>
      <c r="I160" s="174">
        <v>-2525</v>
      </c>
      <c r="J160" s="175"/>
      <c r="K160" s="176">
        <v>-3331</v>
      </c>
    </row>
    <row r="161" spans="3:11" ht="12.75">
      <c r="C161" s="31" t="s">
        <v>149</v>
      </c>
      <c r="I161" s="29">
        <v>93180</v>
      </c>
      <c r="K161" s="29">
        <f>I161</f>
        <v>93180</v>
      </c>
    </row>
    <row r="162" spans="3:11" ht="12.75">
      <c r="C162" s="31" t="s">
        <v>150</v>
      </c>
      <c r="I162" s="177">
        <v>-2.71</v>
      </c>
      <c r="J162" s="175"/>
      <c r="K162" s="178">
        <v>-3.57</v>
      </c>
    </row>
    <row r="163" spans="9:11" ht="3.75" customHeight="1">
      <c r="I163" s="31" t="s">
        <v>160</v>
      </c>
      <c r="K163" s="31" t="s">
        <v>161</v>
      </c>
    </row>
    <row r="164" ht="15" customHeight="1"/>
    <row r="165" spans="2:9" ht="12.75">
      <c r="B165" s="68" t="s">
        <v>19</v>
      </c>
      <c r="C165" s="68" t="s">
        <v>151</v>
      </c>
      <c r="I165" s="73"/>
    </row>
    <row r="167" spans="3:12" ht="12.75">
      <c r="C167" s="168" t="s">
        <v>162</v>
      </c>
      <c r="D167" s="168"/>
      <c r="E167" s="168"/>
      <c r="F167" s="168"/>
      <c r="G167" s="168"/>
      <c r="H167" s="168"/>
      <c r="I167" s="168"/>
      <c r="J167" s="168"/>
      <c r="K167" s="168"/>
      <c r="L167" s="168"/>
    </row>
    <row r="168" spans="3:12" ht="12.75">
      <c r="C168" s="168"/>
      <c r="D168" s="168"/>
      <c r="E168" s="168"/>
      <c r="F168" s="168"/>
      <c r="G168" s="168"/>
      <c r="H168" s="168"/>
      <c r="I168" s="168"/>
      <c r="J168" s="168"/>
      <c r="K168" s="168"/>
      <c r="L168" s="168"/>
    </row>
    <row r="169" spans="1:2" ht="12.75">
      <c r="A169" s="32" t="s">
        <v>152</v>
      </c>
      <c r="B169" s="34" t="s">
        <v>76</v>
      </c>
    </row>
    <row r="171" spans="2:12" ht="12.75">
      <c r="B171" s="164" t="s">
        <v>185</v>
      </c>
      <c r="C171" s="164"/>
      <c r="D171" s="164"/>
      <c r="E171" s="164"/>
      <c r="F171" s="164"/>
      <c r="G171" s="164"/>
      <c r="H171" s="164"/>
      <c r="I171" s="164"/>
      <c r="J171" s="164"/>
      <c r="K171" s="164"/>
      <c r="L171" s="164"/>
    </row>
    <row r="173" ht="12.75">
      <c r="B173" s="34"/>
    </row>
    <row r="175" spans="2:12" ht="12.75">
      <c r="B175" s="164"/>
      <c r="C175" s="164"/>
      <c r="D175" s="164"/>
      <c r="E175" s="164"/>
      <c r="F175" s="164"/>
      <c r="G175" s="164"/>
      <c r="H175" s="164"/>
      <c r="I175" s="164"/>
      <c r="J175" s="164"/>
      <c r="K175" s="164"/>
      <c r="L175" s="164"/>
    </row>
  </sheetData>
  <sheetProtection/>
  <mergeCells count="50">
    <mergeCell ref="B119:L119"/>
    <mergeCell ref="B106:L107"/>
    <mergeCell ref="B113:C113"/>
    <mergeCell ref="B114:C114"/>
    <mergeCell ref="B115:C115"/>
    <mergeCell ref="K109:K111"/>
    <mergeCell ref="B72:L72"/>
    <mergeCell ref="B65:L65"/>
    <mergeCell ref="B57:L57"/>
    <mergeCell ref="B126:L126"/>
    <mergeCell ref="B74:L74"/>
    <mergeCell ref="B86:L86"/>
    <mergeCell ref="B94:L94"/>
    <mergeCell ref="B82:L82"/>
    <mergeCell ref="B109:C111"/>
    <mergeCell ref="I109:J110"/>
    <mergeCell ref="B19:L19"/>
    <mergeCell ref="B23:L23"/>
    <mergeCell ref="B27:L27"/>
    <mergeCell ref="B78:L78"/>
    <mergeCell ref="B36:L36"/>
    <mergeCell ref="B43:L43"/>
    <mergeCell ref="B47:L47"/>
    <mergeCell ref="B48:L48"/>
    <mergeCell ref="B55:L55"/>
    <mergeCell ref="B71:L71"/>
    <mergeCell ref="B31:L31"/>
    <mergeCell ref="B33:L33"/>
    <mergeCell ref="B35:L35"/>
    <mergeCell ref="A1:L1"/>
    <mergeCell ref="A2:L2"/>
    <mergeCell ref="A3:L3"/>
    <mergeCell ref="B9:L9"/>
    <mergeCell ref="B11:L11"/>
    <mergeCell ref="B29:L29"/>
    <mergeCell ref="B15:L15"/>
    <mergeCell ref="B175:L175"/>
    <mergeCell ref="B128:J128"/>
    <mergeCell ref="B130:J130"/>
    <mergeCell ref="C131:J131"/>
    <mergeCell ref="B139:L139"/>
    <mergeCell ref="B143:L143"/>
    <mergeCell ref="B147:L147"/>
    <mergeCell ref="B171:L171"/>
    <mergeCell ref="C153:L153"/>
    <mergeCell ref="C167:L168"/>
    <mergeCell ref="B102:L103"/>
    <mergeCell ref="B97:L97"/>
    <mergeCell ref="B98:L98"/>
    <mergeCell ref="B99:L99"/>
  </mergeCells>
  <printOptions/>
  <pageMargins left="0.1968503937007874" right="0" top="0.7480314960629921" bottom="0.7480314960629921" header="0.31496062992125984" footer="0.31496062992125984"/>
  <pageSetup horizontalDpi="300" verticalDpi="300" orientation="portrait" paperSize="9" scale="70" r:id="rId1"/>
  <rowBreaks count="3" manualBreakCount="3">
    <brk id="66" max="11" man="1"/>
    <brk id="125" max="11" man="1"/>
    <brk id="17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Ftec</dc:creator>
  <cp:keywords/>
  <dc:description/>
  <cp:lastModifiedBy>Administrator</cp:lastModifiedBy>
  <cp:lastPrinted>2009-02-24T02:18:43Z</cp:lastPrinted>
  <dcterms:created xsi:type="dcterms:W3CDTF">2008-05-20T13:38:18Z</dcterms:created>
  <dcterms:modified xsi:type="dcterms:W3CDTF">2009-02-24T02:51:13Z</dcterms:modified>
  <cp:category/>
  <cp:version/>
  <cp:contentType/>
  <cp:contentStatus/>
</cp:coreProperties>
</file>